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<sst xmlns="http://schemas.openxmlformats.org/spreadsheetml/2006/main" count="3063" uniqueCount="1364">
  <si>
    <t>Организация и проведение массовых мероприятий</t>
  </si>
  <si>
    <t>18210803010010000110</t>
  </si>
  <si>
    <t>экономической службы                                                _________________</t>
  </si>
  <si>
    <t>981 0106 99 9 99 10020 240</t>
  </si>
  <si>
    <t>981 0106 99 9 99 10020 244</t>
  </si>
  <si>
    <t>981 0106 99 9 99 10020 800</t>
  </si>
  <si>
    <t>981 0106 99 9 99 10020 850</t>
  </si>
  <si>
    <t>981 0106 99 9 99 10020 852</t>
  </si>
  <si>
    <t>981 0106 99 9 99 10020 853</t>
  </si>
  <si>
    <t>981 0106 99 9 99 10030 000</t>
  </si>
  <si>
    <t>981 0106 99 9 99 10030 100</t>
  </si>
  <si>
    <t>981 0106 99 9 99 10030 120</t>
  </si>
  <si>
    <t>981 0106 99 9 99 10030 121</t>
  </si>
  <si>
    <t>981 0106 99 9 99 10030 129</t>
  </si>
  <si>
    <t>992 0000 00 0 00 00000 000</t>
  </si>
  <si>
    <t>992 0100 00 0 00 00000 000</t>
  </si>
  <si>
    <t>992 0106 00 0 00 00000 000</t>
  </si>
  <si>
    <t>992 0106 99 0 00 00000 000</t>
  </si>
  <si>
    <t>992 0106 99 9 00 00000 000</t>
  </si>
  <si>
    <t>992 0106 99 9 99 10020 000</t>
  </si>
  <si>
    <t>992 0106 99 9 99 10020 100</t>
  </si>
  <si>
    <t>992 0106 99 9 99 10020 120</t>
  </si>
  <si>
    <t>992 0106 99 9 99 10020 121</t>
  </si>
  <si>
    <t>992 0106 99 9 99 10020 122</t>
  </si>
  <si>
    <t>992 0106 99 9 99 10020 129</t>
  </si>
  <si>
    <t>992 0106 99 9 99 10020 200</t>
  </si>
  <si>
    <t>992 0106 99 9 99 10020 240</t>
  </si>
  <si>
    <t>992 0106 99 9 99 10020 244</t>
  </si>
  <si>
    <t>992 0106 99 9 99 10020 800</t>
  </si>
  <si>
    <t>992 0106 99 9 99 10020 850</t>
  </si>
  <si>
    <t>992 0106 99 9 99 10020 851</t>
  </si>
  <si>
    <t>992 0106 99 9 99 10020 852</t>
  </si>
  <si>
    <t>992 0106 99 9 99 10020 853</t>
  </si>
  <si>
    <t>992 0113 00 0 00 00000 000</t>
  </si>
  <si>
    <t>992 0113 99 0 00 00000 000</t>
  </si>
  <si>
    <t>992 0113 99 9 00 00000 000</t>
  </si>
  <si>
    <t>992 0113 99 9 99 11020 000</t>
  </si>
  <si>
    <t>992 0113 99 9 99 11020 800</t>
  </si>
  <si>
    <t>992 0113 99 9 99 11020 830</t>
  </si>
  <si>
    <t>992 0113 99 9 99 11020 831</t>
  </si>
  <si>
    <t>992 0200 00 0 00 00000 000</t>
  </si>
  <si>
    <t>992 0203 00 0 00 00000 000</t>
  </si>
  <si>
    <t>992 0203 99 0 00 00000 000</t>
  </si>
  <si>
    <t>992 0203 99 9 00 00000 000</t>
  </si>
  <si>
    <t>992 0203 99 9 99 51180 000</t>
  </si>
  <si>
    <t>992 0203 99 9 99 51180 500</t>
  </si>
  <si>
    <t>992 0203 99 9 99 51180 530</t>
  </si>
  <si>
    <t>992 1400 00 0 00 00000 000</t>
  </si>
  <si>
    <t>992 1401 00 0 00 00000 000</t>
  </si>
  <si>
    <t>992 1401 99 0 00 00000 000</t>
  </si>
  <si>
    <t>992 1401 99 9 00 00000 000</t>
  </si>
  <si>
    <t>992 1401 99 9 99 11080 000</t>
  </si>
  <si>
    <t>992 1401 99 9 99 11080 500</t>
  </si>
  <si>
    <t>992 1401 99 9 99 11080 510</t>
  </si>
  <si>
    <t>992 1401 99 9 99 11080 511</t>
  </si>
  <si>
    <t>992 1401 99 9 99 93110 000</t>
  </si>
  <si>
    <t>992 1401 99 9 99 93110 500</t>
  </si>
  <si>
    <t>992 1401 99 9 99 93110 510</t>
  </si>
  <si>
    <t>992 1401 99 9 99 93110 511</t>
  </si>
  <si>
    <t>Муниципальная программа "Капитальный ремонт, реконструкция, проектирование и строительство объектов коммунального хозяйства Надеждинского муниципального района на 2015-2017 годы"</t>
  </si>
  <si>
    <t>Мероприятия муниципальной программы "Капитальный ремонт, реконструкция, проектирование и строительство объектов коммунального хозяйства Надеждинского муниципального района на 2016-2018 годы"</t>
  </si>
  <si>
    <t>Субвенции бюджетам муниципальных районов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</si>
  <si>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Доплата к трудовой пенсии лицам, замещающим муниципальную должность на постоянной основе в Надеждинском муниципальном районе </t>
  </si>
  <si>
    <t xml:space="preserve">  Публичные нормативные социальные  выплаты гражданам</t>
  </si>
  <si>
    <t xml:space="preserve">  СРЕДСТВА МАССОВОЙ ИНФОРМАЦИИ</t>
  </si>
  <si>
    <t xml:space="preserve">  Периодическая печать и издательства</t>
  </si>
  <si>
    <t>Муниципальная программа "Информационное общество Надеждинского муниципального района на 2015-2019 годы"</t>
  </si>
  <si>
    <t xml:space="preserve">Мероприятия муниципальной программы «Информационное общество Надеждинского муниципального района на 2015-2019 годы» </t>
  </si>
  <si>
    <t>Наименование публично-правового образования   ________________________________________________________________________________________________________________________</t>
  </si>
  <si>
    <t>Подпрограмма "Развитие системы дополнительного образования, отдыха, оздоровления и занятости детей и подростков"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</si>
  <si>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</si>
  <si>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0001162502000 0000 140</t>
  </si>
  <si>
    <t>048116250200160000140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</si>
  <si>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</si>
  <si>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</si>
  <si>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 xml:space="preserve">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</si>
  <si>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18811630014010000140</t>
  </si>
  <si>
    <t xml:space="preserve">  Прочие денежные взыскания (штрафы) за  правонарушения в области дорожного движения</t>
  </si>
  <si>
    <t>00011630030010000140</t>
  </si>
  <si>
    <t>18811630030016000140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</si>
  <si>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</si>
  <si>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</si>
  <si>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00011633050000000140</t>
  </si>
  <si>
    <t>Укрепление материально-технической базы муниципальных учреждений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</si>
  <si>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</si>
  <si>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</si>
  <si>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</si>
  <si>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</si>
  <si>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Прочие дотации</t>
  </si>
  <si>
    <t>00020201999000000151</t>
  </si>
  <si>
    <t xml:space="preserve">  Прочие дотации бюджетам муниципальных районов</t>
  </si>
  <si>
    <t>00020201999050000151</t>
  </si>
  <si>
    <t>99220201999050000151</t>
  </si>
  <si>
    <t xml:space="preserve">  Субсидии бюджетам субъектов Российской Федерации и муниципальных образований (межбюджетные субсидии)</t>
  </si>
  <si>
    <t>00020202000000000151</t>
  </si>
  <si>
    <t/>
  </si>
  <si>
    <t>Мероприятия по формированию "Электронного правительства"</t>
  </si>
  <si>
    <t>Паспортизация дорог  местного значения в Надеждинском муниципальном районе</t>
  </si>
  <si>
    <t>961 0409 05 0 01 11310 000</t>
  </si>
  <si>
    <t>961 0409 05 0 01 11310 200</t>
  </si>
  <si>
    <t>961 0409 05 0 01 11310 240</t>
  </si>
  <si>
    <t>961 0409 05 0 01 11310 244</t>
  </si>
  <si>
    <t>Проектирование и строительство инженерных сетей для установки модульной котельной МБОУ СОШ №3</t>
  </si>
  <si>
    <t>961 0505 06 9 02 10020 000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</si>
  <si>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</si>
  <si>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Реконструкция здания дошкольного образовательного учреждения Надеждинского муниципального района, расположенного по адресу: Надеждинский район, п.Новый, ул.Первомайская, 11</t>
  </si>
  <si>
    <t>Строительство многофункциональной спортивной площадки открытого типа на территории муниципального бюджетного общеобразовательного учреждения "Средняя общеобразовательная школа № 4 п. Тавричанка Надеждинского района"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</si>
  <si>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учреждений Приморского края</t>
  </si>
  <si>
    <t>966 0702 02 2 02 92040 000</t>
  </si>
  <si>
    <t>966 0702 02 2 02 92040 600</t>
  </si>
  <si>
    <t>966 0702 02 2 02 92040 610</t>
  </si>
  <si>
    <t>966 0702 02 2 02 92040 612</t>
  </si>
  <si>
    <t xml:space="preserve">  Управление культуры администрации Надеждинского муниципального района</t>
  </si>
  <si>
    <t>Субсидии из краевого бюджета бюджетам муниципальных образований Приморского края на строительство, реконструкцию, ремонт спортивных объектов муниципальной собственности и приобретение спортивных объектов для муниципальных нужд</t>
  </si>
  <si>
    <t>969 1102 03 5 01 92190 000</t>
  </si>
  <si>
    <t>969 1102 03 5 01 92190 400</t>
  </si>
  <si>
    <t>969 1102 03 5 01 92190 410</t>
  </si>
  <si>
    <t>969 1102 03 5 01 92190 414</t>
  </si>
  <si>
    <t>99220203024050000151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</si>
  <si>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</si>
  <si>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</si>
  <si>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Муниципальная программа "Развитие образования Надеждинского муниципального района" на 2015-2019 годы</t>
  </si>
  <si>
    <t xml:space="preserve"> Подпрограмма "Развитие системы дошкольного образования"</t>
  </si>
  <si>
    <t>Взносы по бязательному социальному страхованию на выплаты по оплате труда работников и иные выплаты работникам учреждений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</si>
  <si>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</si>
  <si>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</si>
  <si>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>Руководство и управление в сфере установленных функций органов местного самоуправления</t>
  </si>
  <si>
    <t xml:space="preserve">  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</si>
  <si>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96920204052050000151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</si>
  <si>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</si>
  <si>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</si>
  <si>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 xml:space="preserve">  Администрация Надеждинского МР</t>
  </si>
  <si>
    <t>Финансовое управление администрации Надеждинского муниципального района</t>
  </si>
  <si>
    <t xml:space="preserve">       по ОКПО</t>
  </si>
  <si>
    <t>02280892</t>
  </si>
  <si>
    <t>финансового органа</t>
  </si>
  <si>
    <t>Глава по БК</t>
  </si>
  <si>
    <t>992</t>
  </si>
  <si>
    <t>Подпрограмма "Использование информационно-коммуникационных технологий  в социально ориентированных областях"</t>
  </si>
  <si>
    <t>Мероприятия по программно-техническому обслуживанию сети доступа к сети Интернет муниципальных образовательных учреждений Надеждинского муниципального района, включая оплату трафика</t>
  </si>
  <si>
    <t>79211633050050000140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</si>
  <si>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</si>
  <si>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</si>
  <si>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18811643000016000140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</si>
  <si>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</si>
  <si>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>966 0702 01 3 01 20240 612</t>
  </si>
  <si>
    <t>966 0702 02 0 00 00000 000</t>
  </si>
  <si>
    <t>966 0702 02 2 00 00000 000</t>
  </si>
  <si>
    <t xml:space="preserve">  ОБРАЗОВАНИЕ</t>
  </si>
  <si>
    <t>Капитальный ремонт зданий муниципальных общеобразовательных учреждений</t>
  </si>
  <si>
    <t>Приобретение школьных автобусов для муниципальных общеобразовательных учреждений</t>
  </si>
  <si>
    <t>Субвенции бюджетам муниципальных образований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</si>
  <si>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Государственная пошлина за выдачу разрешения на установку рекламной конструкции</t>
  </si>
  <si>
    <t xml:space="preserve">Государственная пошлина за госрегистрацию, а также за совершение прочих юридически значимых действий </t>
  </si>
  <si>
    <t>00010807000010000110</t>
  </si>
  <si>
    <t>77110807150010000110</t>
  </si>
  <si>
    <t xml:space="preserve">         по ОКТМО</t>
  </si>
  <si>
    <t>05623000</t>
  </si>
  <si>
    <t>Подпрограмма "Развитие телекоммуникационной инфраструктуры органов исполнительной власти Надеждинского муниципального района"</t>
  </si>
  <si>
    <t>966 0702 02 2 01 93060 119</t>
  </si>
  <si>
    <t>966 0702 02 2 01 93060 200</t>
  </si>
  <si>
    <t>966 0702 02 2 01 93060 240</t>
  </si>
  <si>
    <t>966 0702 02 2 01 93060 244</t>
  </si>
  <si>
    <t>966 0702 02 2 01 93060 600</t>
  </si>
  <si>
    <t>966 0702 02 2 01 93060 610</t>
  </si>
  <si>
    <t>966 0702 02 2 01 93060 611</t>
  </si>
  <si>
    <t>966 0702 02 2 01 93060 612</t>
  </si>
  <si>
    <t>966 0702 02 2 02 20030 000</t>
  </si>
  <si>
    <t>966 0702 02 2 02 20030 200</t>
  </si>
  <si>
    <t>966 0702 02 2 02 20030 240</t>
  </si>
  <si>
    <t>966 0702 02 2 02 20030 244</t>
  </si>
  <si>
    <t>966 0702 02 2 02 20030 600</t>
  </si>
  <si>
    <t>966 0702 02 2 02 20030 610</t>
  </si>
  <si>
    <t>966 0702 02 2 02 20030 612</t>
  </si>
  <si>
    <t>966 0702 02 2 02 20040 000</t>
  </si>
  <si>
    <t>966 0702 02 2 02 20040 200</t>
  </si>
  <si>
    <t>966 0702 02 2 02 20040 240</t>
  </si>
  <si>
    <t>966 0702 02 2 02 20040 244</t>
  </si>
  <si>
    <t>966 0702 02 2 02 20040 600</t>
  </si>
  <si>
    <t>966 0702 02 2 02 20040 610</t>
  </si>
  <si>
    <t>966 0702 02 2 02 20040 612</t>
  </si>
  <si>
    <t>966 0702 02 2 02 20130 000</t>
  </si>
  <si>
    <t>966 0702 02 2 02 20130 600</t>
  </si>
  <si>
    <t>966 0702 02 2 02 20130 610</t>
  </si>
  <si>
    <t>966 0702 02 2 02 20130 612</t>
  </si>
  <si>
    <t>966 0702 02 2 02 20140 000</t>
  </si>
  <si>
    <t>966 0702 02 2 02 20140 600</t>
  </si>
  <si>
    <t>966 0702 02 2 02 20140 610</t>
  </si>
  <si>
    <t>966 0702 02 2 02 20140 612</t>
  </si>
  <si>
    <t>966 0702 02 2 02 41040 000</t>
  </si>
  <si>
    <t>966 0702 02 2 02 41040 400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</si>
  <si>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</si>
  <si>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966 0702 02 2 02 41040 460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</si>
  <si>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</si>
  <si>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966 0702 02 2 02 41040 464</t>
  </si>
  <si>
    <t>Субсидии бюджетам муниципальных образований Приморского края на капитальный ремонт зданий муниципальных общеобразовательных организаций</t>
  </si>
  <si>
    <t>966 0702 02 2 02 92340 000</t>
  </si>
  <si>
    <t>966 0702 02 2 02 92340 600</t>
  </si>
  <si>
    <t>966 0702 02 2 02 92340 610</t>
  </si>
  <si>
    <t>966 0702 02 2 02 92340 612</t>
  </si>
  <si>
    <t>966 0702 02 2 02 93050 000</t>
  </si>
  <si>
    <t>966 0702 02 2 02 93050 200</t>
  </si>
  <si>
    <t>966 0702 02 2 02 93050 240</t>
  </si>
  <si>
    <t>966 0702 02 2 02 93050 244</t>
  </si>
  <si>
    <t>966 0702 02 2 02 93050 600</t>
  </si>
  <si>
    <t>966 0702 02 2 02 93050 610</t>
  </si>
  <si>
    <t>966 0702 02 2 02 93050 612</t>
  </si>
  <si>
    <t>966 0702 02 3 00 00000 000</t>
  </si>
  <si>
    <t>966 0702 02 3 01 20010 000</t>
  </si>
  <si>
    <t>966 0702 02 3 01 20010 600</t>
  </si>
  <si>
    <t>966 0702 02 3 01 20010 610</t>
  </si>
  <si>
    <t>966 0702 02 3 01 20010 611</t>
  </si>
  <si>
    <t>966 0702 02 3 01 20040 000</t>
  </si>
  <si>
    <t>966 0702 02 3 01 20040 600</t>
  </si>
  <si>
    <t>966 0702 02 3 01 20040 610</t>
  </si>
  <si>
    <t>966 0702 02 3 01 20040 612</t>
  </si>
  <si>
    <t>966 0702 02 3 01 20050 000</t>
  </si>
  <si>
    <t>966 0702 02 3 01 20050 600</t>
  </si>
  <si>
    <t>966 0702 02 3 01 20050 610</t>
  </si>
  <si>
    <t>966 0702 02 3 01 20050 612</t>
  </si>
  <si>
    <t>966 0702 02 4 00 00000 000</t>
  </si>
  <si>
    <t>966 0702 02 4 01 20090 000</t>
  </si>
  <si>
    <t>966 0702 02 4 01 20090 200</t>
  </si>
  <si>
    <t>966 0702 02 4 01 20090 240</t>
  </si>
  <si>
    <t>966 0702 02 4 01 20090 244</t>
  </si>
  <si>
    <t>966 0707 00 0 00 00000 000</t>
  </si>
  <si>
    <t>966 0707 02 0 00 00000 000</t>
  </si>
  <si>
    <t>966 0707 02 3 00 00000 000</t>
  </si>
  <si>
    <t>966 0707 02 3 02 20060 000</t>
  </si>
  <si>
    <t>966 0707 02 3 02 20060 100</t>
  </si>
  <si>
    <t>966 0707 02 3 02 20060 110</t>
  </si>
  <si>
    <t>966 0707 02 3 02 20060 111</t>
  </si>
  <si>
    <t>966 0707 02 3 02 20060 119</t>
  </si>
  <si>
    <t>966 0707 02 3 02 20060 200</t>
  </si>
  <si>
    <t>966 0707 02 3 02 20060 240</t>
  </si>
  <si>
    <t>966 0707 02 3 02 20060 244</t>
  </si>
  <si>
    <t>966 0707 02 3 02 20060 600</t>
  </si>
  <si>
    <t>966 0707 02 3 02 20060 610</t>
  </si>
  <si>
    <t>966 0707 02 3 02 20060 612</t>
  </si>
  <si>
    <t>966 0707 02 3 02 93080 000</t>
  </si>
  <si>
    <t>966 0707 02 3 02 93080 200</t>
  </si>
  <si>
    <t>966 0707 02 3 02 93080 240</t>
  </si>
  <si>
    <t>966 0707 02 3 02 93080 244</t>
  </si>
  <si>
    <t>966 0707 02 3 02 93080 300</t>
  </si>
  <si>
    <t>966 0707 02 3 02 93080 310</t>
  </si>
  <si>
    <t>966 0707 02 3 02 93080 313</t>
  </si>
  <si>
    <t>966 0707 02 3 02 93080 600</t>
  </si>
  <si>
    <t>966 0707 02 3 02 93080 610</t>
  </si>
  <si>
    <t>966 0707 02 3 02 93080 612</t>
  </si>
  <si>
    <t>966 0709 00 0 00 00000 000</t>
  </si>
  <si>
    <t>966 0709 02 0 00 00000 000</t>
  </si>
  <si>
    <t>966 0709 02 9 00 00000 000</t>
  </si>
  <si>
    <t>966 0709 02 9 01 10020 000</t>
  </si>
  <si>
    <t>966 0709 02 9 01 10020 100</t>
  </si>
  <si>
    <t>966 0709 02 9 01 10020 120</t>
  </si>
  <si>
    <t>966 0709 02 9 01 10020 121</t>
  </si>
  <si>
    <t>966 0709 02 9 01 10020 129</t>
  </si>
  <si>
    <t>966 0709 02 9 01 20010 000</t>
  </si>
  <si>
    <t>966 0709 02 9 01 20010 100</t>
  </si>
  <si>
    <t>966 0709 02 9 01 20010 110</t>
  </si>
  <si>
    <t>966 0709 02 9 01 20010 111</t>
  </si>
  <si>
    <t>966 0709 02 9 01 20010 119</t>
  </si>
  <si>
    <t>966 0709 02 9 01 20010 200</t>
  </si>
  <si>
    <t>966 0709 02 9 01 20010 240</t>
  </si>
  <si>
    <t>966 0709 02 9 01 20010 244</t>
  </si>
  <si>
    <t>966 0709 02 9 01 20010 800</t>
  </si>
  <si>
    <t>966 0709 02 9 01 20010 850</t>
  </si>
  <si>
    <t>966 0709 02 9 01 20010 851</t>
  </si>
  <si>
    <t>966 0709 02 9 01 20010 852</t>
  </si>
  <si>
    <t>966 0709 02 9 01 20010 853</t>
  </si>
  <si>
    <t>966 0709 02 9 02 20070 000</t>
  </si>
  <si>
    <t>966 0709 02 9 02 20070 200</t>
  </si>
  <si>
    <t>99211690050050000140</t>
  </si>
  <si>
    <t xml:space="preserve">  ПРОЧИЕ НЕНАЛОГОВЫЕ ДОХОДЫ</t>
  </si>
  <si>
    <t>00011700000000000000</t>
  </si>
  <si>
    <t xml:space="preserve">  Невыясненные поступления</t>
  </si>
  <si>
    <t>00011701000000000180</t>
  </si>
  <si>
    <t xml:space="preserve">  Невыясненные поступления, зачисляемые в бюджеты муниципальных районов</t>
  </si>
  <si>
    <t>00011701050050000180</t>
  </si>
  <si>
    <t>96111701050050000180</t>
  </si>
  <si>
    <t>99211701050050000180</t>
  </si>
  <si>
    <t>96611701050050000180</t>
  </si>
  <si>
    <t xml:space="preserve">  Прочие неналоговые доходы</t>
  </si>
  <si>
    <t>00011705000000000180</t>
  </si>
  <si>
    <t>00011608000010000140</t>
  </si>
  <si>
    <t>Единица измерения:  руб</t>
  </si>
  <si>
    <t>383</t>
  </si>
  <si>
    <t xml:space="preserve">                                 1. Доходы бюджета</t>
  </si>
  <si>
    <t xml:space="preserve">Код дохода </t>
  </si>
  <si>
    <t xml:space="preserve">по бюджетной </t>
  </si>
  <si>
    <t>классификации</t>
  </si>
  <si>
    <t>Доходы бюджета - всего</t>
  </si>
  <si>
    <t>010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</si>
  <si>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</si>
  <si>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</si>
  <si>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</si>
  <si>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</si>
  <si>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</si>
  <si>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</si>
  <si>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</si>
  <si>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</si>
  <si>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</si>
  <si>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</si>
  <si>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</si>
  <si>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</si>
  <si>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18210102020010000110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</si>
  <si>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</si>
  <si>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</si>
  <si>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18210102030010000110</t>
  </si>
  <si>
    <t>969 0804 03 9 01 20010 111</t>
  </si>
  <si>
    <t>969 0804 03 9 01 20010 119</t>
  </si>
  <si>
    <t>969 0804 03 9 01 20010 200</t>
  </si>
  <si>
    <t>969 0804 03 9 01 20010 240</t>
  </si>
  <si>
    <t>969 0804 03 9 01 20010 244</t>
  </si>
  <si>
    <t>00020203000000000151</t>
  </si>
  <si>
    <t>969 0804 03 9 01 20010 850</t>
  </si>
  <si>
    <t>969 0804 03 9 01 20010 851</t>
  </si>
  <si>
    <t>969 0804 03 9 01 20010 852</t>
  </si>
  <si>
    <t>969 0804 03 9 01 20010 853</t>
  </si>
  <si>
    <t>969 1100 00 0 00 00000 000</t>
  </si>
  <si>
    <t>969 1102 00 0 00 00000 000</t>
  </si>
  <si>
    <t>969 1102 03 0 00 00000 000</t>
  </si>
  <si>
    <t>969 1102 03 5 00 00000 000</t>
  </si>
  <si>
    <t>969 1102 03 5 01 11180 000</t>
  </si>
  <si>
    <t>969 1102 03 5 01 11180 200</t>
  </si>
  <si>
    <t>969 1102 03 5 01 11180 240</t>
  </si>
  <si>
    <t>969 1102 03 5 01 11180 244</t>
  </si>
  <si>
    <t>969 1102 03 5 01 41050 000</t>
  </si>
  <si>
    <t>969 1102 03 5 01 41050 400</t>
  </si>
  <si>
    <t>969 1102 03 5 01 41050 410</t>
  </si>
  <si>
    <t>969 1102 03 5 01 41050 414</t>
  </si>
  <si>
    <t>969 1102 03 5 02 20110 000</t>
  </si>
  <si>
    <t>969 1102 03 5 02 20110 600</t>
  </si>
  <si>
    <t>969 1102 03 5 02 20110 610</t>
  </si>
  <si>
    <t>969 1102 03 5 02 20110 612</t>
  </si>
  <si>
    <t>973 0000 00 0 00 00000 000</t>
  </si>
  <si>
    <t>973 0100 00 0 00 00000 000</t>
  </si>
  <si>
    <t>973 0103 00 0 00 00000 000</t>
  </si>
  <si>
    <t>973 0103 99 0 00 00000 000</t>
  </si>
  <si>
    <t>973 0103 99 9 00 00000 000</t>
  </si>
  <si>
    <t>973 0103 99 9 99 10020 000</t>
  </si>
  <si>
    <t>973 0103 99 9 99 10020 100</t>
  </si>
  <si>
    <t>973 0103 99 9 99 10020 120</t>
  </si>
  <si>
    <t>973 0103 99 9 99 10020 121</t>
  </si>
  <si>
    <t>973 0103 99 9 99 10020 129</t>
  </si>
  <si>
    <t>973 0103 99 9 99 10020 200</t>
  </si>
  <si>
    <t>973 0103 99 9 99 10020 240</t>
  </si>
  <si>
    <t>973 0103 99 9 99 10020 244</t>
  </si>
  <si>
    <t>973 0103 99 9 99 10020 800</t>
  </si>
  <si>
    <t>973 0103 99 9 99 10020 850</t>
  </si>
  <si>
    <t>973 0103 99 9 99 10020 851</t>
  </si>
  <si>
    <t>973 0103 99 9 99 10020 852</t>
  </si>
  <si>
    <t>973 0103 99 9 99 10020 853</t>
  </si>
  <si>
    <t>981 0000 00 0 00 00000 000</t>
  </si>
  <si>
    <t>981 0100 00 0 00 00000 000</t>
  </si>
  <si>
    <t>981 0106 00 0 00 00000 000</t>
  </si>
  <si>
    <t>981 0106 99 0 00 00000 000</t>
  </si>
  <si>
    <t>981 0106 99 9 00 00000 000</t>
  </si>
  <si>
    <t>981 0106 99 9 99 10020 000</t>
  </si>
  <si>
    <t>981 0106 99 9 99 10020 100</t>
  </si>
  <si>
    <t>981 0106 99 9 99 10020 120</t>
  </si>
  <si>
    <t>981 0106 99 9 99 10020 121</t>
  </si>
  <si>
    <t>981 0106 99 9 99 10020 122</t>
  </si>
  <si>
    <t>981 0106 99 9 99 10020 129</t>
  </si>
  <si>
    <t>981 0106 99 9 99 10020 200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</si>
  <si>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</si>
  <si>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</si>
  <si>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 xml:space="preserve">  НАЦИОНАЛЬНАЯ ОБОРОНА</t>
  </si>
  <si>
    <t>Непрограммые направления деятельности органов местного самоуправления</t>
  </si>
  <si>
    <t xml:space="preserve">  Судебная система</t>
  </si>
  <si>
    <t>96111105025050000120</t>
  </si>
  <si>
    <t>77911406013100004430</t>
  </si>
  <si>
    <t>19211643000016000140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</si>
  <si>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</si>
  <si>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</si>
  <si>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</si>
  <si>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</si>
  <si>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</si>
  <si>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>77911105013100004120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</si>
  <si>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</si>
  <si>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</si>
  <si>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</si>
  <si>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</si>
  <si>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Прочие налоги и сборы (по отмененным местным налогам и сборам)</t>
  </si>
  <si>
    <t>00010907000000000110</t>
  </si>
  <si>
    <t xml:space="preserve"> Налог на рекламу</t>
  </si>
  <si>
    <t>00010907013050000110</t>
  </si>
  <si>
    <t xml:space="preserve"> Налог на рекламу, мобилизуемый на территориях муниципальных районов</t>
  </si>
  <si>
    <t>18210907013050000110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</si>
  <si>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 - Петербурга</t>
  </si>
  <si>
    <t>96920204025050000151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</si>
  <si>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</si>
  <si>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</si>
  <si>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00020204061000000151</t>
  </si>
  <si>
    <t>96120204061050000151</t>
  </si>
  <si>
    <t xml:space="preserve">  Дорожное хозяйство (дорожные фонды)</t>
  </si>
  <si>
    <t xml:space="preserve">  КУЛЬТУРА, КИНЕМАТОГРАФИЯ</t>
  </si>
  <si>
    <t xml:space="preserve">  Молодежная политика и оздоровление детей</t>
  </si>
  <si>
    <t>450</t>
  </si>
  <si>
    <t>Непрограммные направления деятельности органов местного самоуправления</t>
  </si>
  <si>
    <t>00020705000050000180</t>
  </si>
  <si>
    <t>18210907033051000110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</si>
  <si>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</si>
  <si>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</si>
  <si>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</si>
  <si>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</si>
  <si>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</si>
  <si>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00020203021000000151</t>
  </si>
  <si>
    <t xml:space="preserve">  Субвенции бюджетам муниципальных районов на  ежемесячное денежное вознаграждение за классное руководство</t>
  </si>
  <si>
    <t>00020203021050000151</t>
  </si>
  <si>
    <t>96620203021050000151</t>
  </si>
  <si>
    <t>961 0000 00 0 00 00000 000</t>
  </si>
  <si>
    <t>961 0100 00 0 00 00000 000</t>
  </si>
  <si>
    <t>961 0102 00 0 00 00000 000</t>
  </si>
  <si>
    <t>961 0102 99 0 00 00000 000</t>
  </si>
  <si>
    <t>961 0102 99 9 00 00000 000</t>
  </si>
  <si>
    <t>961 0102 99 9 99 10010 000</t>
  </si>
  <si>
    <t>961 0102 99 9 99 10010 100</t>
  </si>
  <si>
    <t>961 0102 99 9 99 10010 120</t>
  </si>
  <si>
    <t>961 0102 99 9 99 10010 121</t>
  </si>
  <si>
    <t>961 0102 99 9 99 10010 122</t>
  </si>
  <si>
    <t>961 0102 99 9 99 10010 129</t>
  </si>
  <si>
    <t>961 0104 00 0 00 00000 000</t>
  </si>
  <si>
    <t>961 0104 99 0 00 00000 000</t>
  </si>
  <si>
    <t>961 0104 99 9 00 00000 000</t>
  </si>
  <si>
    <t>961 0104 99 9 99 10020 000</t>
  </si>
  <si>
    <t>961 0104 99 9 99 10020 100</t>
  </si>
  <si>
    <t>961 0104 99 9 99 10020 120</t>
  </si>
  <si>
    <t>961 0104 99 9 99 10020 121</t>
  </si>
  <si>
    <t>961 0104 99 9 99 10020 122</t>
  </si>
  <si>
    <t>961 0104 99 9 99 10020 129</t>
  </si>
  <si>
    <t>961 0104 99 9 99 10020 200</t>
  </si>
  <si>
    <t>961 0104 99 9 99 10020 240</t>
  </si>
  <si>
    <t>961 0104 99 9 99 10020 244</t>
  </si>
  <si>
    <t>961 0104 99 9 99 10020 800</t>
  </si>
  <si>
    <t>961 0104 99 9 99 10020 850</t>
  </si>
  <si>
    <t>961 0104 99 9 99 10020 851</t>
  </si>
  <si>
    <t>961 0104 99 9 99 10020 852</t>
  </si>
  <si>
    <t>961 0104 99 9 99 10020 853</t>
  </si>
  <si>
    <t>961 0105 00 0 00 00000 000</t>
  </si>
  <si>
    <t>961 0105 99 0 00 00000 000</t>
  </si>
  <si>
    <t>961 0105 99 9 00 00000 000</t>
  </si>
  <si>
    <t>961 0105 99 9 99 51200 000</t>
  </si>
  <si>
    <t>961 0105 99 9 99 51200 200</t>
  </si>
  <si>
    <t>961 0105 99 9 99 51200 240</t>
  </si>
  <si>
    <t>961 0105 99 9 99 51200 244</t>
  </si>
  <si>
    <t>961 0111 00 0 00 00000 000</t>
  </si>
  <si>
    <t>961 0111 08 0 00 00000 000</t>
  </si>
  <si>
    <t>961 0111 08 0 01 11010 000</t>
  </si>
  <si>
    <t>961 0111 08 0 01 11010 800</t>
  </si>
  <si>
    <t>961 0111 08 0 01 11010 870</t>
  </si>
  <si>
    <t>961 0113 00 0 00 00000 000</t>
  </si>
  <si>
    <t>961 0113 01 0 00 00000 000</t>
  </si>
  <si>
    <t>961 0113 01 1 00 00000 000</t>
  </si>
  <si>
    <t>961 0113 01 1 01 20010 000</t>
  </si>
  <si>
    <t>961 0113 01 1 01 20010 600</t>
  </si>
  <si>
    <t>961 0113 01 1 01 20010 610</t>
  </si>
  <si>
    <t>961 0113 01 1 01 20010 611</t>
  </si>
  <si>
    <t>961 0113 01 1 01 92070 000</t>
  </si>
  <si>
    <t>961 0113 01 1 01 92070 600</t>
  </si>
  <si>
    <t>961 0113 01 1 01 92070 610</t>
  </si>
  <si>
    <t>961 0113 01 1 01 92070 611</t>
  </si>
  <si>
    <t>961 0113 01 2 00 00000 000</t>
  </si>
  <si>
    <t>961 0113 01 2 01 11150 000</t>
  </si>
  <si>
    <t>961 0113 01 2 01 11150 200</t>
  </si>
  <si>
    <t>961 0113 01 2 01 11150 240</t>
  </si>
  <si>
    <t>961 0113 01 2 01 11150 244</t>
  </si>
  <si>
    <t>961 0113 01 2 01 11160 000</t>
  </si>
  <si>
    <t>961 0113 01 2 01 11160 200</t>
  </si>
  <si>
    <t>961 0113 01 2 01 11160 240</t>
  </si>
  <si>
    <t>961 0113 01 2 01 11160 244</t>
  </si>
  <si>
    <t>961 0113 01 9 00 00000 000</t>
  </si>
  <si>
    <t>961 0113 01 9 01 10020 000</t>
  </si>
  <si>
    <t>961 0113 01 9 01 10020 100</t>
  </si>
  <si>
    <t>961 0113 01 9 01 10020 120</t>
  </si>
  <si>
    <t>961 0113 01 9 01 10020 121</t>
  </si>
  <si>
    <t>961 0113 01 9 01 10020 129</t>
  </si>
  <si>
    <t>961 0113 04 0 00 00000 000</t>
  </si>
  <si>
    <t>961 0113 04 2 00 00000 000</t>
  </si>
  <si>
    <t>961 0113 04 2 01 11030 000</t>
  </si>
  <si>
    <t>961 0113 04 2 01 11030 200</t>
  </si>
  <si>
    <t>961 0113 04 2 01 11030 240</t>
  </si>
  <si>
    <t>961 0113 04 2 01 11030 244</t>
  </si>
  <si>
    <t>961 0113 04 2 01 11040 000</t>
  </si>
  <si>
    <t>961 0113 04 2 01 11040 200</t>
  </si>
  <si>
    <t>961 0113 04 2 01 11040 240</t>
  </si>
  <si>
    <t>961 0113 04 2 01 11040 244</t>
  </si>
  <si>
    <t>961 0113 04 3 00 00000 000</t>
  </si>
  <si>
    <t>961 0113 04 3 01 11100 000</t>
  </si>
  <si>
    <t>961 0113 04 3 01 11100 200</t>
  </si>
  <si>
    <t>961 0113 04 3 01 11100 240</t>
  </si>
  <si>
    <t>961 0113 04 3 01 11100 244</t>
  </si>
  <si>
    <t>961 0113 04 3 01 11110 000</t>
  </si>
  <si>
    <t>961 0113 04 3 01 11110 200</t>
  </si>
  <si>
    <t>961 0113 04 3 01 11110 240</t>
  </si>
  <si>
    <t>961 0113 04 3 01 11110 244</t>
  </si>
  <si>
    <t>961 0113 04 9 01 10020 000</t>
  </si>
  <si>
    <t>961 0113 04 9 01 10020 100</t>
  </si>
  <si>
    <t>961 0113 04 9 01 10020 120</t>
  </si>
  <si>
    <t>961 0113 04 9 01 10020 121</t>
  </si>
  <si>
    <t>961 0113 04 9 01 10020 129</t>
  </si>
  <si>
    <t>961 0113 99 0 00 00000 000</t>
  </si>
  <si>
    <t>961 0113 99 9 00 00000 000</t>
  </si>
  <si>
    <t>961 0113 99 9 99 10020 000</t>
  </si>
  <si>
    <t>961 0113 99 9 99 10020 100</t>
  </si>
  <si>
    <t>961 0113 99 9 99 10020 120</t>
  </si>
  <si>
    <t>961 0113 99 9 99 10020 121</t>
  </si>
  <si>
    <t>961 0113 99 9 99 10020 129</t>
  </si>
  <si>
    <t>961 0113 99 9 99 11020 000</t>
  </si>
  <si>
    <t>961 0113 99 9 99 11020 800</t>
  </si>
  <si>
    <t>961 0113 99 9 99 11020 830</t>
  </si>
  <si>
    <t>961 0113 99 9 99 11020 831</t>
  </si>
  <si>
    <t>961 0113 99 9 99 20010 000</t>
  </si>
  <si>
    <t>961 0113 99 9 99 20010 100</t>
  </si>
  <si>
    <t>961 0113 99 9 99 20010 110</t>
  </si>
  <si>
    <t>961 0113 99 9 99 20010 111</t>
  </si>
  <si>
    <t>961 0113 99 9 99 20010 119</t>
  </si>
  <si>
    <t>961 0113 99 9 99 20010 200</t>
  </si>
  <si>
    <t>961 0113 99 9 99 20010 240</t>
  </si>
  <si>
    <t>961 0113 99 9 99 20010 244</t>
  </si>
  <si>
    <t>961 0113 99 9 99 20010 800</t>
  </si>
  <si>
    <t>961 0113 99 9 99 20010 850</t>
  </si>
  <si>
    <t>Муниципальная программа "Развитие дорожной отрасли в Надеждинском муниципальном районе на 2015-2017 годы"</t>
  </si>
  <si>
    <t>Содержание и ремонт дорог местного значения в Надеждинском муниципальном районе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</si>
  <si>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</si>
  <si>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</si>
  <si>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>Муниципальная  программа «Обеспечение инженерной и транспортной  инфраструктурой земельных участков, предоставляемых (предоставленных) бесплатно для индивидуального жилищного строительства семьям, имеющим трех и более детей,  на территории Надеждинского муниципального района, на 2015-2017 годы»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</si>
  <si>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</si>
  <si>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</si>
  <si>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</si>
  <si>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</si>
  <si>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>00011603010010000140</t>
  </si>
  <si>
    <t>18211603010016000140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</si>
  <si>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Надеждинского муниципального района на 2016-2020 годы"</t>
  </si>
  <si>
    <t>961 0113 99 9 99 93030 129</t>
  </si>
  <si>
    <t>961 0113 99 9 99 93100 000</t>
  </si>
  <si>
    <t>961 0113 99 9 99 93100 100</t>
  </si>
  <si>
    <t>961 0113 99 9 99 93100 120</t>
  </si>
  <si>
    <t>961 0113 99 9 99 93100 121</t>
  </si>
  <si>
    <t>961 0113 99 9 99 93100 129</t>
  </si>
  <si>
    <t>961 0300 00 0 00 00000 000</t>
  </si>
  <si>
    <t>961 0309 00 0 00 00000 000</t>
  </si>
  <si>
    <t>961 0309 08 0 00 00000 000</t>
  </si>
  <si>
    <t>961 0309 08 0 01 11050 000</t>
  </si>
  <si>
    <t>961 0309 08 0 01 11050 200</t>
  </si>
  <si>
    <t>961 0309 08 0 01 11050 240</t>
  </si>
  <si>
    <t>961 0309 08 0 01 11050 244</t>
  </si>
  <si>
    <t>Техническое сопровождение программно - технического комплекса Система - 112</t>
  </si>
  <si>
    <t>961 0309 08 0 01 11070 000</t>
  </si>
  <si>
    <t>961 0309 08 0 01 11070 200</t>
  </si>
  <si>
    <t>961 0309 08 0 01 11070 240</t>
  </si>
  <si>
    <t>961 0309 08 0 01 11070 244</t>
  </si>
  <si>
    <t>961 0309 08 0 02 10020 000</t>
  </si>
  <si>
    <t>961 0309 08 0 02 10020 100</t>
  </si>
  <si>
    <t>961 0309 08 0 02 10020 120</t>
  </si>
  <si>
    <t>961 0309 08 0 02 10020 121</t>
  </si>
  <si>
    <t>961 0309 08 0 02 10020 129</t>
  </si>
  <si>
    <t>961 0400 00 0 00 00000 000</t>
  </si>
  <si>
    <t>961 0402 00 0 00 00000 000</t>
  </si>
  <si>
    <t>961 0402 99 0 00 00000 000</t>
  </si>
  <si>
    <t>961 0402 99 9 00 00000 000</t>
  </si>
  <si>
    <t>961 0402 99 9 99 51560 000</t>
  </si>
  <si>
    <t>961 0402 99 9 99 51560 300</t>
  </si>
  <si>
    <t>961 0402 99 9 99 51560 320</t>
  </si>
  <si>
    <t>961 0402 99 9 99 51560 322</t>
  </si>
  <si>
    <t>961 0405 00 0 00 00000 000</t>
  </si>
  <si>
    <t>961 0405 99 0 00 00000 000</t>
  </si>
  <si>
    <t>961 0405 99 9 00 00000 000</t>
  </si>
  <si>
    <t>Субвенции на осуществление отдельных государственных полномочий по подготовке и проведению Всероссийской сельскохозяйственной переписи</t>
  </si>
  <si>
    <t>961 0405 99 9 99 53910 000</t>
  </si>
  <si>
    <t>961 0405 99 9 99 53910 200</t>
  </si>
  <si>
    <t>961 0405 99 9 99 53910 240</t>
  </si>
  <si>
    <t>961 0405 99 9 99 53910 244</t>
  </si>
  <si>
    <t>961 0405 99 9 99 93040 000</t>
  </si>
  <si>
    <t>961 0405 99 9 99 93040 200</t>
  </si>
  <si>
    <t>961 0405 99 9 99 93040 240</t>
  </si>
  <si>
    <t>961 0405 99 9 99 93040 244</t>
  </si>
  <si>
    <t>961 0409 00 0 00 00000 000</t>
  </si>
  <si>
    <t>961 0409 05 0 00 00000 000</t>
  </si>
  <si>
    <t>961 0409 05 0 01 11320 000</t>
  </si>
  <si>
    <t>961 0409 05 0 01 11320 200</t>
  </si>
  <si>
    <t>961 0409 05 0 01 11320 240</t>
  </si>
  <si>
    <t>961 0409 05 0 01 11320 244</t>
  </si>
  <si>
    <t>961 0409 05 0 01 41090 000</t>
  </si>
  <si>
    <t>961 0409 05 0 01 41090 400</t>
  </si>
  <si>
    <t>961 0409 05 0 01 41090 410</t>
  </si>
  <si>
    <t>961 0409 05 0 01 41090 414</t>
  </si>
  <si>
    <t>961 0409 07 0 00 00000 000</t>
  </si>
  <si>
    <t>961 0409 07 0 01 41110 000</t>
  </si>
  <si>
    <t>961 0409 07 0 01 41110 400</t>
  </si>
  <si>
    <t>961 0409 07 0 01 41110 410</t>
  </si>
  <si>
    <t>961 0409 07 0 01 41110 414</t>
  </si>
  <si>
    <t>961 0412 00 0 00 00000 000</t>
  </si>
  <si>
    <t>961 0412 04 0 00 00000 000</t>
  </si>
  <si>
    <t>961 0412 04 1 00 00000 000</t>
  </si>
  <si>
    <t>961 0412 04 1 01 11120 000</t>
  </si>
  <si>
    <t>Иные бюджетные ассигнования</t>
  </si>
  <si>
    <t>961 0412 04 1 01 11120 800</t>
  </si>
  <si>
    <t>961 0412 04 1 01 11120 810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</si>
  <si>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</si>
  <si>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961 0412 04 1 01 R0645 000</t>
  </si>
  <si>
    <t>961 0412 04 1 01 R0645 800</t>
  </si>
  <si>
    <t>961 0412 04 1 01 R0645 810</t>
  </si>
  <si>
    <t>961 0500 00 0 00 00000 000</t>
  </si>
  <si>
    <t>961 0501 00 0 00 00000 000</t>
  </si>
  <si>
    <t>961 0501 06 0 00 00000 000</t>
  </si>
  <si>
    <t>961 0501 06 2 00 00000 000</t>
  </si>
  <si>
    <t>961 0501 06 2 01 11530 000</t>
  </si>
  <si>
    <t>961 0501 06 2 01 11530 200</t>
  </si>
  <si>
    <t>961 0501 06 2 01 11530 240</t>
  </si>
  <si>
    <t>961 0501 06 2 01 11530 244</t>
  </si>
  <si>
    <t>Коммунальное хозяйство</t>
  </si>
  <si>
    <t>961 0502 00 0 00 00000 000</t>
  </si>
  <si>
    <t>961 0502 06 0 00 00000 000</t>
  </si>
  <si>
    <t>961 0502 06 1 00 00000 000</t>
  </si>
  <si>
    <t>961 0502 06 1 01 11540 000</t>
  </si>
  <si>
    <t>961 0502 06 1 01 11540 200</t>
  </si>
  <si>
    <t>Подпрограмма "Развитие муниципальной службы в администрации Надеждинского муниципального района и структурных подразделениях администрации Надеждинского муниципального района, являющихся самостоятельными юридическими лицами на 2016-2018 годы"</t>
  </si>
  <si>
    <t>Подпрограмма «Развитие физической культуры и спорта в Надеждинском муниципальном районе»</t>
  </si>
  <si>
    <t xml:space="preserve">  Подпрограмма "Организационно-воспитательная работа с молодежью"</t>
  </si>
  <si>
    <t>Подпрограмма «Организация и проведение культурно-досуговых мероприятий на территории Надеждинского муниципального района»</t>
  </si>
  <si>
    <t xml:space="preserve">  Подпрограмма "Организация библиотечного обслуживания населения"</t>
  </si>
  <si>
    <t>Мероприятия муниципальной программы «Развитие культуры, физической культуры, спорта и молодежной политики в Надеждинском муниципальном районе» на 2015-2019 годы</t>
  </si>
  <si>
    <t>Организация и проведение физкультурно-оздоровительных и спортивно-массовых мероприятий, приобретение спортивной формы и инвентаря</t>
  </si>
  <si>
    <t>76111690050050000140</t>
  </si>
  <si>
    <t>16011643000016000140</t>
  </si>
  <si>
    <t>96611705050050000180</t>
  </si>
  <si>
    <t>96920202051050000151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</si>
  <si>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</si>
  <si>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</si>
  <si>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</si>
  <si>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000 1110502500 0000 120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</si>
  <si>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</si>
  <si>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</si>
  <si>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96920204041050000151</t>
  </si>
  <si>
    <t>00020204041000000151</t>
  </si>
  <si>
    <t>0002020300700 0000 151</t>
  </si>
  <si>
    <t>9612020300705 0000 151</t>
  </si>
  <si>
    <t xml:space="preserve">  Прочие неналоговые доходы бюджетов муниципальных районов</t>
  </si>
  <si>
    <t>00011705050050000180</t>
  </si>
  <si>
    <t xml:space="preserve">  БЕЗВОЗМЕЗДНЫЕ ПОСТУПЛЕНИЯ</t>
  </si>
  <si>
    <t>00020000000000000000</t>
  </si>
  <si>
    <t>Акцизы по подакцизным товарам (продукции), производимым на территории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</si>
  <si>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</si>
  <si>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96611302995050000130</t>
  </si>
  <si>
    <t>Дотации бюджетам муниципальных районов на поддержку мер по обеспечению сбалансированности бюджетов</t>
  </si>
  <si>
    <t>99220201003050000151</t>
  </si>
  <si>
    <t>00020201003000000151</t>
  </si>
  <si>
    <t>Дотации бюджетам субъектов Российской Федерации и муниципальных образований</t>
  </si>
  <si>
    <t>Мероприятия по противодействию распространения наркотиков</t>
  </si>
  <si>
    <t>-</t>
  </si>
  <si>
    <t xml:space="preserve">  Сельское хозяйство и рыболовство</t>
  </si>
  <si>
    <t xml:space="preserve">  Уплата налога на имущество организаций и земельного налога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</si>
  <si>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</si>
  <si>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Дума Надеждинского муниципального района</t>
  </si>
  <si>
    <t xml:space="preserve">  ФИЗИЧЕСКАЯ КУЛЬТУРА И СПОРТ</t>
  </si>
  <si>
    <t xml:space="preserve">  Резервные фонды</t>
  </si>
  <si>
    <t>5</t>
  </si>
  <si>
    <t xml:space="preserve">  СОЦИАЛЬНАЯ ПОЛИТИКА</t>
  </si>
  <si>
    <t xml:space="preserve">  Культура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</si>
  <si>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</si>
  <si>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Другие вопросы в области национальной экономики</t>
  </si>
  <si>
    <t xml:space="preserve">  Финансовое управление администрации Надеждинского муниципального района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</si>
  <si>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</t>
  </si>
  <si>
    <t>96911701050050000180</t>
  </si>
  <si>
    <t>Подпрограмма "Развитие системы общего образования"</t>
  </si>
  <si>
    <t>Мероприятия по повышению безопасности дорожного движения</t>
  </si>
  <si>
    <t>00020203015050000151</t>
  </si>
  <si>
    <t>99220203015050000151</t>
  </si>
  <si>
    <t>18811628000016000140</t>
  </si>
  <si>
    <t xml:space="preserve">  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</si>
  <si>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00020204053000000151</t>
  </si>
  <si>
    <t>Субвенции бюджетам муниципальных районов на создание и обеспечение деятельности комиссии по делам несовершеннолетних и защите их прав</t>
  </si>
  <si>
    <t>Субвенции бюджетам муниципальных районов на реализацию отдельных государственных полномочий по созданию административных комиссий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</si>
  <si>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</si>
  <si>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01.10.2016г.</t>
  </si>
  <si>
    <t>Руководитель                                                             _________________</t>
  </si>
  <si>
    <t>Брагина И.В.</t>
  </si>
  <si>
    <t>"14" октября 2016г.</t>
  </si>
  <si>
    <t>966 0702 02 2 01 20010 000</t>
  </si>
  <si>
    <t>966 0702 02 2 01 20010 100</t>
  </si>
  <si>
    <t>966 0702 02 2 01 20010 110</t>
  </si>
  <si>
    <t>966 0702 02 2 01 20010 111</t>
  </si>
  <si>
    <t>966 0702 02 2 01 20010 119</t>
  </si>
  <si>
    <t>966 0702 02 2 01 20010 200</t>
  </si>
  <si>
    <t>966 0702 02 2 01 20010 240</t>
  </si>
  <si>
    <t>966 0702 02 2 01 20010 244</t>
  </si>
  <si>
    <t>966 0702 02 2 01 20010 600</t>
  </si>
  <si>
    <t>966 0702 02 2 01 20010 610</t>
  </si>
  <si>
    <t>966 0702 02 2 01 20010 611</t>
  </si>
  <si>
    <t>966 0702 02 2 01 20010 800</t>
  </si>
  <si>
    <t>966 0702 02 2 01 20010 850</t>
  </si>
  <si>
    <t>966 0702 02 2 01 20010 851</t>
  </si>
  <si>
    <t>966 0702 02 2 01 20010 852</t>
  </si>
  <si>
    <t>966 0702 02 2 01 20010 853</t>
  </si>
  <si>
    <t>966 0702 02 2 01 93060 000</t>
  </si>
  <si>
    <t>966 0702 02 2 01 93060 100</t>
  </si>
  <si>
    <t>966 0702 02 2 01 93060 110</t>
  </si>
  <si>
    <t>966 0702 02 2 01 93060 111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</si>
  <si>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</si>
  <si>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</si>
  <si>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96111105013100000120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</si>
  <si>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</si>
  <si>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</si>
  <si>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</si>
  <si>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</si>
  <si>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</si>
  <si>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</si>
  <si>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96111109045050000120</t>
  </si>
  <si>
    <t xml:space="preserve">  ПЛАТЕЖИ ПРИ ПОЛЬЗОВАНИИ ПРИРОДНЫМИ РЕСУРСАМИ</t>
  </si>
  <si>
    <t xml:space="preserve">  Массовый спорт</t>
  </si>
  <si>
    <t>x</t>
  </si>
  <si>
    <t xml:space="preserve">  Мобилизационная и вневойсковая подготовка</t>
  </si>
  <si>
    <t xml:space="preserve">  Управление образования администрации Надеждинского муниципального района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</si>
  <si>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</si>
  <si>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ЭКОНОМИКА</t>
  </si>
  <si>
    <t xml:space="preserve">  Контрольно-счетная комиссия Надеждинского муниципального района</t>
  </si>
  <si>
    <t>Расходы бюджета - всего</t>
  </si>
  <si>
    <t xml:space="preserve">  Другие вопросы в области образования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</si>
  <si>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</si>
  <si>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</si>
  <si>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96111402053050000410</t>
  </si>
  <si>
    <t>00011406000000000430</t>
  </si>
  <si>
    <t xml:space="preserve">  Доходы от оказания платных услуг (работ)</t>
  </si>
  <si>
    <t>00011301000000000130</t>
  </si>
  <si>
    <t xml:space="preserve">  Прочие доходы от оказания платных услуг (работ)</t>
  </si>
  <si>
    <t>00011301990000000130</t>
  </si>
  <si>
    <t>200</t>
  </si>
  <si>
    <t>00010504000020000110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</si>
  <si>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</si>
  <si>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компенсации затрат государства</t>
  </si>
  <si>
    <t>00011302000000000130</t>
  </si>
  <si>
    <t xml:space="preserve"> Доходы, поступающие в порядке возмещения расходов, понесенных в связи с эксплуатацией имущества</t>
  </si>
  <si>
    <t>00011302065050000130</t>
  </si>
  <si>
    <t xml:space="preserve"> Доходы, поступающие в порядке возмещения расходов, понесенных в связи с эксплуатацией  имущества муниципальных районов</t>
  </si>
  <si>
    <t>96111302065050000130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</si>
  <si>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</si>
  <si>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</si>
  <si>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</si>
  <si>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</si>
  <si>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</si>
  <si>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</si>
  <si>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</si>
  <si>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</si>
  <si>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966 0709 02 9 02 20070 240</t>
  </si>
  <si>
    <t>966 0709 02 9 02 20070 244</t>
  </si>
  <si>
    <t>966 0709 02 9 02 20080 000</t>
  </si>
  <si>
    <t>966 0709 02 9 02 20080 200</t>
  </si>
  <si>
    <t>966 0709 02 9 02 20080 240</t>
  </si>
  <si>
    <t>966 0709 02 9 02 20080 244</t>
  </si>
  <si>
    <t>966 1000 00 0 00 00000 000</t>
  </si>
  <si>
    <t>966 1004 00 0 00 00000 000</t>
  </si>
  <si>
    <t>966 1004 02 0 00 00000 000</t>
  </si>
  <si>
    <t>966 1004 02 9 00 00000 000</t>
  </si>
  <si>
    <t>966 1004 02 9 03 93090 000</t>
  </si>
  <si>
    <t>966 1004 02 9 03 93090 200</t>
  </si>
  <si>
    <t>966 1004 02 9 03 93090 240</t>
  </si>
  <si>
    <t>966 1004 02 9 03 93090 244</t>
  </si>
  <si>
    <t>966 1004 02 9 03 93090 300</t>
  </si>
  <si>
    <t>966 1004 02 9 03 93090 310</t>
  </si>
  <si>
    <t>966 1004 02 9 03 93090 313</t>
  </si>
  <si>
    <t>969 0000 00 0 00 00000 000</t>
  </si>
  <si>
    <t>969 0700 00 0 00 00000 000</t>
  </si>
  <si>
    <t>969 0702 00 0 00 00000 000</t>
  </si>
  <si>
    <t>969 0702 03 0 00 00000 000</t>
  </si>
  <si>
    <t>969 0702 03 2 00 00000 000</t>
  </si>
  <si>
    <t>969 0702 03 2 01 20010 000</t>
  </si>
  <si>
    <t>969 0702 03 2 01 20010 600</t>
  </si>
  <si>
    <t>969 0702 03 2 01 20010 610</t>
  </si>
  <si>
    <t>969 0702 03 2 01 20010 611</t>
  </si>
  <si>
    <t>969 0702 03 5 00 00000 000</t>
  </si>
  <si>
    <t>969 0702 03 5 02 20010 000</t>
  </si>
  <si>
    <t>969 0702 03 5 02 20010 600</t>
  </si>
  <si>
    <t>969 0702 03 5 02 20010 610</t>
  </si>
  <si>
    <t>969 0702 03 5 02 20010 611</t>
  </si>
  <si>
    <t>969 0707 00 0 00 00000 000</t>
  </si>
  <si>
    <t>969 0707 03 0 00 00000 000</t>
  </si>
  <si>
    <t>969 0707 03 4 00 00000 000</t>
  </si>
  <si>
    <t>969 0707 03 4 01 20100 000</t>
  </si>
  <si>
    <t>969 0707 03 4 01 20100 200</t>
  </si>
  <si>
    <t>969 0707 03 4 01 20100 240</t>
  </si>
  <si>
    <t>969 0707 03 4 01 20100 244</t>
  </si>
  <si>
    <t>969 0800 00 0 00 00000 000</t>
  </si>
  <si>
    <t>969 0801 00 0 00 00000 000</t>
  </si>
  <si>
    <t>969 0801 03 0 00 00000 000</t>
  </si>
  <si>
    <t>969 0801 03 1 00 00000 000</t>
  </si>
  <si>
    <t>969 0801 03 1 01 20010 000</t>
  </si>
  <si>
    <t>969 0801 03 1 01 20010 600</t>
  </si>
  <si>
    <t>969 0801 03 1 01 20010 610</t>
  </si>
  <si>
    <t>969 0801 03 1 01 20010 611</t>
  </si>
  <si>
    <t>969 0801 03 3 00 00000 000</t>
  </si>
  <si>
    <t>969 0801 03 3 01 20010 000</t>
  </si>
  <si>
    <t>969 0801 03 3 01 20010 100</t>
  </si>
  <si>
    <t>969 0801 03 3 01 20010 110</t>
  </si>
  <si>
    <t>969 0801 03 3 01 20010 111</t>
  </si>
  <si>
    <t>969 0801 03 3 01 20010 119</t>
  </si>
  <si>
    <t>969 0801 03 3 01 20010 200</t>
  </si>
  <si>
    <t>969 0801 03 3 01 20010 240</t>
  </si>
  <si>
    <t>969 0801 03 3 01 20010 244</t>
  </si>
  <si>
    <t>969 0801 03 3 01 20010 800</t>
  </si>
  <si>
    <t>969 0801 03 3 01 20010 850</t>
  </si>
  <si>
    <t>969 0801 03 3 01 20010 852</t>
  </si>
  <si>
    <t>969 0801 03 3 01 20010 853</t>
  </si>
  <si>
    <t>969 0801 03 3 01 20030 000</t>
  </si>
  <si>
    <t>969 0801 03 3 01 20030 200</t>
  </si>
  <si>
    <t>969 0801 03 3 01 20030 240</t>
  </si>
  <si>
    <t>969 0801 03 3 01 20030 244</t>
  </si>
  <si>
    <t>Иные межбюджетные трансферты на комплектование книжных фондов библиотек муниципальных образований Приморского края</t>
  </si>
  <si>
    <t>969 0801 03 3 01 51440 000</t>
  </si>
  <si>
    <t>969 0801 03 3 01 51440 200</t>
  </si>
  <si>
    <t>969 0801 03 3 01 51440 240</t>
  </si>
  <si>
    <t>969 0801 03 3 01 51440 244</t>
  </si>
  <si>
    <t>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</si>
  <si>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969 0801 03 3 01 51460 000</t>
  </si>
  <si>
    <t>969 0801 03 3 01 51460 200</t>
  </si>
  <si>
    <t>969 0801 03 3 01 51460 240</t>
  </si>
  <si>
    <t>969 0801 03 3 01 51460 244</t>
  </si>
  <si>
    <t>969 0804 00 0 00 00000 000</t>
  </si>
  <si>
    <t>969 0804 03 0 00 00000 000</t>
  </si>
  <si>
    <t>969 0804 03 9 01 20010 800</t>
  </si>
  <si>
    <t>969 0804 03 9 00 00000 000</t>
  </si>
  <si>
    <t>969 0804 03 9 01 10020 000</t>
  </si>
  <si>
    <t>969 0804 03 9 01 10020 100</t>
  </si>
  <si>
    <t>969 0804 03 9 01 10020 120</t>
  </si>
  <si>
    <t>969 0804 03 9 01 10020 121</t>
  </si>
  <si>
    <t>969 0804 03 9 01 10020 129</t>
  </si>
  <si>
    <t>969 0804 03 9 01 20010 000</t>
  </si>
  <si>
    <t>969 0804 03 9 01 20010 100</t>
  </si>
  <si>
    <t>969 0804 03 9 01 20010 110</t>
  </si>
  <si>
    <t>Подпрограмма "Развитие информационных систем и информационных сервисов для жителей Надеждинского муниципального района. Электронное правительство, система межведомственного электронного взаимодействия"</t>
  </si>
  <si>
    <t xml:space="preserve"> Наименование показателя</t>
  </si>
  <si>
    <t xml:space="preserve">  ОБЩЕГОСУДАРСТВЕННЫЕ ВОПРОСЫ</t>
  </si>
  <si>
    <t>Код расхода по бюджетной классификации</t>
  </si>
  <si>
    <t xml:space="preserve">                                              2. Расходы бюджета</t>
  </si>
  <si>
    <t xml:space="preserve">  Дошкольное образование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</si>
  <si>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</si>
  <si>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</si>
  <si>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</si>
  <si>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</si>
  <si>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</si>
  <si>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 xml:space="preserve">  Функционирование высшего должностного лица субъекта Российской Федерации и муниципального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</si>
  <si>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</si>
  <si>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00010900000000000110</t>
  </si>
  <si>
    <t>Задолженность и перерасчеты по отмененным налогам, сборам и иным обязательным платежам</t>
  </si>
  <si>
    <t>00020204025000000151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</si>
  <si>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</si>
  <si>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</si>
  <si>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96120203007050000151</t>
  </si>
  <si>
    <t>Мероприятия непрограммых направлений деятельности органов местного самоуправления</t>
  </si>
  <si>
    <t>Глава муниципального района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</si>
  <si>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</si>
  <si>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</si>
  <si>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</si>
  <si>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</si>
  <si>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</si>
  <si>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</si>
  <si>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</si>
  <si>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</si>
  <si>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Субвенции бюджетам муниципальных районов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</t>
  </si>
  <si>
    <t>Финансовый резерв средств для ликвидации чрезвычайных ситуаций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</si>
  <si>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</si>
  <si>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</si>
  <si>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>Субсидии бюджетам муниципальных образований на содержание многофункциональных центров предоставления государственных и муниципальных услуг</t>
  </si>
  <si>
    <t>Мероприятия по обеспечению бесперебойной работы структурных подразделений администрации Надеждинского муниципального района в системе межведомственного электронного взаимодействия.</t>
  </si>
  <si>
    <t>Мероприятия муниципальной программы "Информационное общество Надеждинского муниципального района на 2015-2019 годы"</t>
  </si>
  <si>
    <t>Муниципальная программа "Экономическое развитие Надеждинского муниципального района на 2016-2018 годы"</t>
  </si>
  <si>
    <t>Подпрограмма "Управление муниципальным имуществом, находящимся в собственности Надеждинского муниципального района на 2016-2018 годы"</t>
  </si>
  <si>
    <t>Оценка недвижимости, признание прав и регулирование отношений по муниципальной собственности</t>
  </si>
  <si>
    <t>Мероприятия по содержанию, обслуживанию и сохранению объектов муниципальной казны</t>
  </si>
  <si>
    <t xml:space="preserve">  Мероприятия по проведению повышения квалификации</t>
  </si>
  <si>
    <t xml:space="preserve">Мероприятия по проведению периодического медицинского осмотра </t>
  </si>
  <si>
    <t>Мероприятия муниципальной программы "Экономическое развитие Надеждинского муниципального района на 2016-2018 год"</t>
  </si>
  <si>
    <t>Расходы, связанные с исполнением решений, принятых судебными органами</t>
  </si>
  <si>
    <t xml:space="preserve">  Исполнение судебных актов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</si>
  <si>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</si>
  <si>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</si>
  <si>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</si>
  <si>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</si>
  <si>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Субвенции бюджетам муниципальных образований на осуществление полномочий Российской Федерации по Государственной регистрации актов гражданского состояния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</si>
  <si>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</si>
  <si>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</si>
  <si>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Муниципальная  программа "Защита населения и территорий от чрезвычайных ситуаций, обеспечение пожарной безопасности и безопасности людей на водных объектах Надеждинского муниципального района на 2016-2020 годы"</t>
  </si>
  <si>
    <t xml:space="preserve">Мероприятия по совершенствованию системы оповещения населения об опасностях </t>
  </si>
  <si>
    <t xml:space="preserve">Межбюджетные трансферты, передаваемые бюджетам муниципальных образований на реализацию программ местного развития и обеспечение занятости для шахтерских городов и поселков Приморского края 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</si>
  <si>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</si>
  <si>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</si>
  <si>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>Субвенции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</si>
  <si>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96920202999050000151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</si>
  <si>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</si>
  <si>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</si>
  <si>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</si>
  <si>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</si>
  <si>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</si>
  <si>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</si>
  <si>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Обеспечение безопасности в муниципальных учреждениях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</si>
  <si>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</si>
  <si>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"Развитие образования  Надеждинского муниципального района" на 2015-2019 годы</t>
  </si>
  <si>
    <t>Субвенции бюджетам муниципальных образований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</si>
  <si>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Межбюджетные трансферты, передаваемые бюджетам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</si>
  <si>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</si>
  <si>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</si>
  <si>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</si>
  <si>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</si>
  <si>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96111406013100000430</t>
  </si>
  <si>
    <t xml:space="preserve">Разработка и утверждение проектно-сметной документации подъездных автомобильных дорог, внутриквартальных проездов к земельным участкам </t>
  </si>
  <si>
    <t>Подпрограмма "Содействие развитию малого и среднего предпринимательства в Надеждинском муниципальном районе на 2016-2018 годы"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</si>
  <si>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</si>
  <si>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Жилищное хозяйство</t>
  </si>
  <si>
    <t>Муниципальная программа "Капитальный ремонт, реконструкция, проектирование и строительство объектов жилищно-коммунального хозяйства Надеждинского муниципального района на 2016-2018 годы"</t>
  </si>
  <si>
    <t>Подпрограмма "Проведение капитального ремонта многоквартирных домов в Надеждинском муниципальном районе"</t>
  </si>
  <si>
    <t>Отчисления взносов за капитальный ремонт муниципального имущества в многоквартирных домах</t>
  </si>
  <si>
    <t>Подпрограмма "Капитальный ремонт, реконструкция, проектирование и строительство объектов коммунального хозяйства Надеждинского муниципального района"</t>
  </si>
  <si>
    <t>Мероприятия по проведению капитального ремонта сетей и объектов жизнеобеспечения</t>
  </si>
  <si>
    <t xml:space="preserve">  Закупка товаров, работ, услуг в целях капитального ремонта государственного (муниципального) имущества</t>
  </si>
  <si>
    <t>Проектирование, установка и оснащение пожарной сигнализации на объектах коммунального хозяйства</t>
  </si>
  <si>
    <t>Подготовка проектно-сметной документациидля строительства модульных котельных</t>
  </si>
  <si>
    <t>Обеспечение освещения участков дорог местного значения в Надеждинском муниципальном районе</t>
  </si>
  <si>
    <t>961 0505 06 9 00 00000 000</t>
  </si>
  <si>
    <t xml:space="preserve">  Денежные взыскания (штрафы) за нарушение земельного законодательства</t>
  </si>
  <si>
    <t>00011625060010000140</t>
  </si>
  <si>
    <t>32111625060016000140</t>
  </si>
  <si>
    <t>Обеспечение проведения туристическо-спортивных и эколого-краеведческих мероприятий</t>
  </si>
  <si>
    <t>Подпрограмма "Воспитание и социализация детей и подростков с целью реализации федерального государственного образовательного стандарта "Путь к успеху"</t>
  </si>
  <si>
    <t xml:space="preserve">Проведение мероприятий, направленных на воспитание и социализацию детей и подростков муниципальных образовательных учреждений </t>
  </si>
  <si>
    <t>Мероприятия по организации отдыха, оздоровления и занятости детей в каникулярное время</t>
  </si>
  <si>
    <t xml:space="preserve">Субвенции бюджетам муниципальных образований на организацию и обеспечение оздоровления и отдыха детей </t>
  </si>
  <si>
    <t>00011651030020000140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</si>
  <si>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</si>
  <si>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96111651030020000140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</si>
  <si>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</si>
  <si>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</si>
  <si>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 xml:space="preserve">  Единый сельскохозяйственный налог (за налоговые периоды, истекшие до 1 января 2011 года)</t>
  </si>
  <si>
    <t>18210503020010000110</t>
  </si>
  <si>
    <t>00010503020010000110</t>
  </si>
  <si>
    <t>16011608010016000140</t>
  </si>
  <si>
    <t>966 0702 00 0 00 00000 000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</si>
  <si>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</si>
  <si>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</si>
  <si>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18211603030016000140</t>
  </si>
  <si>
    <t xml:space="preserve">              Форма 0503117  с.2</t>
  </si>
  <si>
    <t xml:space="preserve">  Иные пенсии, социальные доплаты к пенсиям</t>
  </si>
  <si>
    <t xml:space="preserve">  Бюджетные инвестиции в объекты капитального строительства государственной (муниципальной) собственности</t>
  </si>
  <si>
    <t>Межбюджетные трансферты, передаваемые бюджетам на реализацию программ местного развития и обеспечения занятости для шахтерских городов и поселков</t>
  </si>
  <si>
    <t>Межбюджетные трансферты, передаваемые бюджетам муниципальных районов на реализацию программ местного развития и обеспечения занятости для шахтерских городов и поселков</t>
  </si>
  <si>
    <t>00020204007000000151</t>
  </si>
  <si>
    <t>96120204007050000151</t>
  </si>
  <si>
    <t>07611625030016000140</t>
  </si>
  <si>
    <t>18911625030017000140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</si>
  <si>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</si>
  <si>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</si>
  <si>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>04811625050010000140</t>
  </si>
  <si>
    <t>Расходы на приобретение спортивной формы и спортивного инвентаря</t>
  </si>
  <si>
    <t>Проектирование и строительство физкультурно-спортивного комплекса (включая проведение государственной экспертизы, исследований и испытаний объектов)</t>
  </si>
  <si>
    <t>961 0113 04 9 00 00000 000</t>
  </si>
  <si>
    <t>Расходы на выплаты персоналу казенных учреждений</t>
  </si>
  <si>
    <t>Уплата иных платежей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</si>
  <si>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</si>
  <si>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Пректирование (включая изыскания), реконструкция и строительство дорог местного значения в Надеждинском муниципальном районе</t>
  </si>
  <si>
    <t xml:space="preserve">  Приобретение оборудования, содержание, проведение ремонтных работ на сетях и объектах жизнеобеспечения</t>
  </si>
  <si>
    <t>Расходы на содержание и обеспечение деятельности (оказание услуг, выполнение работ) муниципальных учреждений</t>
  </si>
  <si>
    <t>Главный бухгалтер                                                       _________________</t>
  </si>
  <si>
    <t xml:space="preserve">                                                                                                                                       (подпись)</t>
  </si>
  <si>
    <t xml:space="preserve">                                                                                                                                         (подпись)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</si>
  <si>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</si>
  <si>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</si>
  <si>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96620203029050000151</t>
  </si>
  <si>
    <t xml:space="preserve"> Иные межбюджетные трансферты</t>
  </si>
  <si>
    <t xml:space="preserve"> 00020204000000000151</t>
  </si>
  <si>
    <t xml:space="preserve">   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</si>
  <si>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00020204052000000151</t>
  </si>
  <si>
    <t>Мероприятия муниципальной программы "Развитие образования Надеждинского муниципального района" на 2015-2019 годы</t>
  </si>
  <si>
    <t>Субвенции бюджетам муниципальных образованийна выплату компенсации части родительской платы, взимаемой с родителей (законных представителей) за присмотр и уход за детьми, осваивающими общеобразовательные программы дошкольного образования в организациях, осуществляющих образовательную деятельность</t>
  </si>
  <si>
    <t>Муниципальная программа «Развитие культуры, физической культуры, спорта и молодежной политики в Надеждинском муниципальном районе» на 2015-2019 годы</t>
  </si>
  <si>
    <t>Подпрограмма «Развитие системы дополнительного образования»</t>
  </si>
  <si>
    <r>
      <t xml:space="preserve">Периодичность: месячная, </t>
    </r>
    <r>
      <rPr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 xml:space="preserve">, </t>
    </r>
    <r>
      <rPr>
        <sz val="8"/>
        <rFont val="Arial Cyr"/>
        <family val="0"/>
      </rPr>
      <t>годовая</t>
    </r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</si>
  <si>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</si>
  <si>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(расшифровка подписи)</t>
  </si>
  <si>
    <t>Руководитель финансово-</t>
  </si>
  <si>
    <t>экономической службы         _________________</t>
  </si>
  <si>
    <t>Худякова Т.В.</t>
  </si>
  <si>
    <t xml:space="preserve">                                                                                        (подпись)</t>
  </si>
  <si>
    <t>Бухарева С.В.</t>
  </si>
  <si>
    <t xml:space="preserve">  Охрана семьи и детства</t>
  </si>
  <si>
    <t xml:space="preserve">         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</si>
  <si>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</si>
  <si>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</si>
  <si>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</si>
  <si>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</si>
  <si>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</si>
  <si>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</si>
  <si>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</si>
  <si>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18210907033050000110</t>
  </si>
  <si>
    <t xml:space="preserve">  ДОХОДЫ ОТ ИСПОЛЬЗОВАНИЯ ИМУЩЕСТВА, НАХОДЯЩЕГОСЯ В ГОСУДАРСТВЕННОЙ И МУНИЦИПАЛЬНОЙ СОБСТВЕННОСТИ</t>
  </si>
  <si>
    <t>Руководитель контрольно-счетного органа муниципального района</t>
  </si>
  <si>
    <t>Субвенции бюджетам муниципальных районов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</si>
  <si>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 Межбюджетные трансферты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</si>
  <si>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</si>
  <si>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Дотация на выравнивание бюджетной обеспеченности поселений из районного фонда финансовой поддержки </t>
  </si>
  <si>
    <t xml:space="preserve">  Дотации</t>
  </si>
  <si>
    <t>Субвенции бюджетам муниципальных районов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</si>
  <si>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</si>
  <si>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00011630014010000140</t>
  </si>
  <si>
    <t xml:space="preserve">  Пенсионное обеспечение</t>
  </si>
  <si>
    <t xml:space="preserve">  Пособия, компенсации, меры социальной поддержки по публичным нормативным обязательствам</t>
  </si>
  <si>
    <t xml:space="preserve">  Другие общегосударственные вопросы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</si>
  <si>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</si>
  <si>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</si>
  <si>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06011690050056000140</t>
  </si>
  <si>
    <t>07611690050056000140</t>
  </si>
  <si>
    <t>10611690050056000140</t>
  </si>
  <si>
    <t>17711690050057000140</t>
  </si>
  <si>
    <t>18811690050056000140</t>
  </si>
  <si>
    <t>19211690050056000140</t>
  </si>
  <si>
    <t>96111690050050000140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</si>
  <si>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</si>
  <si>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</si>
  <si>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96120202009050000151</t>
  </si>
  <si>
    <t xml:space="preserve">  Субсидии бюджетам на модернизацию региональных систем общего образования</t>
  </si>
  <si>
    <t>00020202145000000151</t>
  </si>
  <si>
    <t xml:space="preserve">  Субсидии бюджетам муниципальных районов на модернизацию региональных систем общего образования</t>
  </si>
  <si>
    <t>00020202145050000151</t>
  </si>
  <si>
    <t>6</t>
  </si>
  <si>
    <t xml:space="preserve">  Субсидии бюджетным учреждениям на иные цели</t>
  </si>
  <si>
    <t xml:space="preserve">  Резервные средства</t>
  </si>
  <si>
    <t>Код строки</t>
  </si>
  <si>
    <t>96620202204050000151</t>
  </si>
  <si>
    <t xml:space="preserve">  Субвенции бюджетам субъектов Российской Федерации и муниципальных образований</t>
  </si>
  <si>
    <t>96611690050050000140</t>
  </si>
  <si>
    <t>77911105314100004120</t>
  </si>
  <si>
    <t>96120203121050000151</t>
  </si>
  <si>
    <t xml:space="preserve">  Субвенции бюджетам на государственную регистрацию актов гражданского состояния</t>
  </si>
  <si>
    <t>00020203003000000151</t>
  </si>
  <si>
    <t>00011105010000000120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</si>
  <si>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</si>
  <si>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</si>
  <si>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</si>
  <si>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18210102040010000110</t>
  </si>
  <si>
    <t>Налоги на товары, (работы, услуги), реализуемые на территории российской федерации</t>
  </si>
  <si>
    <t>00010300000000000000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</si>
  <si>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</si>
  <si>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</si>
  <si>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</si>
  <si>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</si>
  <si>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</si>
  <si>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</si>
  <si>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</si>
  <si>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</si>
  <si>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</si>
  <si>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>18210502010020000110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</si>
  <si>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</si>
  <si>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</si>
  <si>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18210502020020000110</t>
  </si>
  <si>
    <t xml:space="preserve">  Единый сельскохозяйственный налог</t>
  </si>
  <si>
    <t>00010503000010000110</t>
  </si>
  <si>
    <t>00010503010010000110</t>
  </si>
  <si>
    <t>18210503010010000110</t>
  </si>
  <si>
    <t xml:space="preserve"> Налог, взимаемый в связи с применением патентной системы налогообложения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</si>
  <si>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</si>
  <si>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</si>
  <si>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</si>
  <si>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</si>
  <si>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</si>
  <si>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96111402052050000410</t>
  </si>
  <si>
    <t xml:space="preserve">  Уплата прочих налогов, сборов</t>
  </si>
  <si>
    <t xml:space="preserve">  Прочая закупка товаров, работ и услуг для обеспечения государственных (муниципальных) нужд</t>
  </si>
  <si>
    <t>Финансовая поддержка малого и среднего предпринимательства</t>
  </si>
  <si>
    <t xml:space="preserve">  ЖИЛИЩНО-КОММУНАЛЬНОЕ ХОЗЯЙСТВО</t>
  </si>
  <si>
    <t>00020204081000000151</t>
  </si>
  <si>
    <t>Межбюджетные трансферты, передаваемые бюджетам муниципальных районов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</si>
  <si>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96120204081050000151</t>
  </si>
  <si>
    <t xml:space="preserve">Прочие межбюджетные трансферты, передаваемые бюджетам </t>
  </si>
  <si>
    <t>00020204999000000151</t>
  </si>
  <si>
    <t>Прочие межбюджетные трансферты, передаваемые бюджетам муниципальных районов</t>
  </si>
  <si>
    <t>96120204999050000151</t>
  </si>
  <si>
    <t>Прочие безвозмездные поступления</t>
  </si>
  <si>
    <t>0002070000000 0000 000</t>
  </si>
  <si>
    <t>Прочие безвозмездные поступления в бюджеты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</si>
  <si>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</si>
  <si>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</si>
  <si>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</si>
  <si>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</si>
  <si>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96621905000050000151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</si>
  <si>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</si>
  <si>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</si>
  <si>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</si>
  <si>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</si>
  <si>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 xml:space="preserve">Неисполненные </t>
  </si>
  <si>
    <t>Код</t>
  </si>
  <si>
    <t>финансирования</t>
  </si>
  <si>
    <t>бюджетные</t>
  </si>
  <si>
    <t>назначения</t>
  </si>
  <si>
    <t>стро-</t>
  </si>
  <si>
    <t>дефицита бюджета</t>
  </si>
  <si>
    <t>ки</t>
  </si>
  <si>
    <t>90000000000000000</t>
  </si>
  <si>
    <t>Источники финансирования дефицита бюджета - всего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</si>
  <si>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</si>
  <si>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</si>
  <si>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</si>
  <si>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</si>
  <si>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 xml:space="preserve">x                      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</si>
  <si>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</si>
  <si>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</si>
  <si>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</si>
  <si>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</si>
  <si>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</si>
  <si>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99201050201050000510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</si>
  <si>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</si>
  <si>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</si>
  <si>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</si>
  <si>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</si>
  <si>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</si>
  <si>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</si>
  <si>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</si>
  <si>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99201050201050000610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</si>
  <si>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</si>
  <si>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</si>
  <si>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18211606000016000140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</si>
  <si>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</si>
  <si>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</si>
  <si>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</si>
  <si>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>961 0113 99 9 99 59300 100</t>
  </si>
  <si>
    <t>961 0113 99 9 99 59300 120</t>
  </si>
  <si>
    <t xml:space="preserve">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</si>
  <si>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</si>
  <si>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</si>
  <si>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</si>
  <si>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</si>
  <si>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</si>
  <si>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</si>
  <si>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>961 0113 99 9 99 20010 851</t>
  </si>
  <si>
    <t>961 0113 99 9 99 20010 852</t>
  </si>
  <si>
    <t>961 0113 99 9 99 20010 853</t>
  </si>
  <si>
    <t>961 0113 99 9 99 59300 000</t>
  </si>
  <si>
    <t>961 0113 99 9 99 59300 121</t>
  </si>
  <si>
    <t>961 0113 99 9 99 59300 129</t>
  </si>
  <si>
    <t>961 0113 99 9 99 59300 200</t>
  </si>
  <si>
    <t>961 0113 99 9 99 59300 240</t>
  </si>
  <si>
    <t>961 0113 99 9 99 59300 244</t>
  </si>
  <si>
    <t>961 0113 99 9 99 93010 000</t>
  </si>
  <si>
    <t>961 0113 99 9 99 93010 100</t>
  </si>
  <si>
    <t>961 0113 99 9 99 93010 120</t>
  </si>
  <si>
    <t>961 0113 99 9 99 93010 121</t>
  </si>
  <si>
    <t>961 0113 99 9 99 93010 129</t>
  </si>
  <si>
    <t>961 0113 99 9 99 93030 000</t>
  </si>
  <si>
    <t>961 0113 99 9 99 93030 100</t>
  </si>
  <si>
    <t>961 0113 99 9 99 93030 120</t>
  </si>
  <si>
    <t>961 0113 99 9 99 93030 121</t>
  </si>
  <si>
    <t>00011628000010000140</t>
  </si>
  <si>
    <t xml:space="preserve">  Денежные взыскания (штрафы) за правонарушения в области дорожного движения</t>
  </si>
  <si>
    <t>00011630000010000140</t>
  </si>
  <si>
    <t>96121905000050000151</t>
  </si>
  <si>
    <t>96620202145050000151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</si>
  <si>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</si>
  <si>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</si>
  <si>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</si>
  <si>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</si>
  <si>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</si>
  <si>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 xml:space="preserve">  Прочие субсидии</t>
  </si>
  <si>
    <t>00020202999000000151</t>
  </si>
  <si>
    <t xml:space="preserve">  Прочие субсидии бюджетам муниципальных районов</t>
  </si>
  <si>
    <t>00020202999050000151</t>
  </si>
  <si>
    <t>96120202999050000151</t>
  </si>
  <si>
    <t>96620202999050000151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</si>
  <si>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</si>
  <si>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</si>
  <si>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</si>
  <si>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Неисполненные назначения</t>
  </si>
  <si>
    <t>Результат исполнения бюджета (дефицит / профицит)</t>
  </si>
  <si>
    <t>Исполнено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</si>
  <si>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</si>
  <si>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</si>
  <si>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</si>
  <si>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</si>
  <si>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</si>
  <si>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Руководитель финансово -                                                             </t>
  </si>
  <si>
    <t xml:space="preserve">   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</si>
  <si>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96920204053050000151</t>
  </si>
  <si>
    <t xml:space="preserve"> ПРОЧИЕ БЕЗВОЗМЕЗДНЫЕ ПОСТУПЛЕНИЯ</t>
  </si>
  <si>
    <t xml:space="preserve"> 00020700000000000180</t>
  </si>
  <si>
    <t xml:space="preserve"> Прочие безвозмездные поступления в бюджеты муниципальных районов</t>
  </si>
  <si>
    <t xml:space="preserve"> 00020705000050000180</t>
  </si>
  <si>
    <t>96620705030050000180</t>
  </si>
  <si>
    <t>Иные межбюджетные трансферты</t>
  </si>
  <si>
    <t>00020204000000000151</t>
  </si>
  <si>
    <t xml:space="preserve">  Общее образование</t>
  </si>
  <si>
    <t>в том числе:</t>
  </si>
  <si>
    <t>4</t>
  </si>
  <si>
    <t xml:space="preserve">  Другие вопросы в области культуры, кинематографии</t>
  </si>
  <si>
    <t xml:space="preserve">  Топливно-энергетический комплекс</t>
  </si>
  <si>
    <t xml:space="preserve">  Субсидии гражданам на приобретение жилья</t>
  </si>
  <si>
    <t xml:space="preserve">  Субвенции бюджетам муниципальных районов на государственную регистрацию актов гражданского состояния</t>
  </si>
  <si>
    <t>00020203003050000151</t>
  </si>
  <si>
    <t>96120203003050000151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</si>
  <si>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</si>
  <si>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</si>
  <si>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</si>
  <si>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</si>
  <si>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</si>
  <si>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</si>
  <si>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</si>
  <si>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>04811201010016000120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</si>
  <si>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</si>
  <si>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</si>
  <si>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>04811201020016000120</t>
  </si>
  <si>
    <t xml:space="preserve">  Плата за сбросы загрязняющих веществ в водные объекты</t>
  </si>
  <si>
    <t>00011201030010000120</t>
  </si>
  <si>
    <t>04811201030016000120</t>
  </si>
  <si>
    <t xml:space="preserve">  Плата за размещение отходов производства и потребления</t>
  </si>
  <si>
    <t>00011201040010000120</t>
  </si>
  <si>
    <t>04811201040016000120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</si>
  <si>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</si>
  <si>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</si>
  <si>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Уплата иных платежей</t>
  </si>
  <si>
    <t xml:space="preserve">  Субвенции</t>
  </si>
  <si>
    <t xml:space="preserve">  Дотации на выравнивание бюджетной обеспеченности</t>
  </si>
  <si>
    <t xml:space="preserve">  Прочие доходы от оказания платных услуг (работ) получателями средств бюджетов муниципальных районов</t>
  </si>
  <si>
    <t>00011301995050000130</t>
  </si>
  <si>
    <t>96611301995050000130</t>
  </si>
  <si>
    <t>96911301995050000130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</si>
  <si>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</si>
  <si>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00011302990000000130</t>
  </si>
  <si>
    <t>96111302995050000130</t>
  </si>
  <si>
    <t>Утвержденные бюджетные назначения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</si>
  <si>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</si>
  <si>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</si>
  <si>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96120203024050000151</t>
  </si>
  <si>
    <t>96620203024050000151</t>
  </si>
  <si>
    <t>961 0502 06 1 01 11540 240</t>
  </si>
  <si>
    <t>961 0502 06 1 01 11540 244</t>
  </si>
  <si>
    <t>961 0502 06 1 01 11550 000</t>
  </si>
  <si>
    <t>961 0502 06 1 01 11550 200</t>
  </si>
  <si>
    <t>961 0502 06 1 01 11550 240</t>
  </si>
  <si>
    <t>961 0502 06 1 01 11550 243</t>
  </si>
  <si>
    <t>961 0502 06 1 01 11550 244</t>
  </si>
  <si>
    <t>961 0502 06 1 01 11560 000</t>
  </si>
  <si>
    <t>961 0502 06 1 01 11560 200</t>
  </si>
  <si>
    <t>961 0502 06 1 01 11560 240</t>
  </si>
  <si>
    <t>961 0502 06 1 01 11560 244</t>
  </si>
  <si>
    <t>961 0502 06 1 01 11570 000</t>
  </si>
  <si>
    <t>961 0502 06 1 01 11570 200</t>
  </si>
  <si>
    <t>961 0502 06 1 01 11570 240</t>
  </si>
  <si>
    <t>961 0502 06 1 01 11570 244</t>
  </si>
  <si>
    <t>Строительство водопроводной сети п.Новый - с.В.Надеждинское</t>
  </si>
  <si>
    <t>961 0502 06 1 01 41130 000</t>
  </si>
  <si>
    <t>961 0502 06 1 01 41130 400</t>
  </si>
  <si>
    <t>961 0502 06 1 01 41130 410</t>
  </si>
  <si>
    <t>961 0502 06 1 01 41130 414</t>
  </si>
  <si>
    <t>Проектирование (включая проведение изысканий и государственной экспертизы) и строительство очистных сооружений в п.Раздольное</t>
  </si>
  <si>
    <t>961 0502 06 1 01 41140 000</t>
  </si>
  <si>
    <t>961 0502 06 1 01 41140 200</t>
  </si>
  <si>
    <t>961 0502 06 1 01 41140 240</t>
  </si>
  <si>
    <t>961 0502 06 1 01 41140 244</t>
  </si>
  <si>
    <t>961 0502 06 1 01 41140 400</t>
  </si>
  <si>
    <t>961 0502 06 1 01 41140 410</t>
  </si>
  <si>
    <t>961 0502 06 1 01 41140 414</t>
  </si>
  <si>
    <t>961 0502 06 1 01 41160 000</t>
  </si>
  <si>
    <t>961 0502 06 1 01 41160 400</t>
  </si>
  <si>
    <t>961 0502 06 1 01 41160 410</t>
  </si>
  <si>
    <t>961 0502 06 1 01 41160 414</t>
  </si>
  <si>
    <t>Субсидии на проектирование и (или) строительство, реконструкцию, модернизацию, капитальный ремонт объектов водопроводно - канализационного хозяйства</t>
  </si>
  <si>
    <t>961 0502 06 1 01 92320 000</t>
  </si>
  <si>
    <t>961 0502 06 1 01 92320 400</t>
  </si>
  <si>
    <t>961 0502 06 1 01 92320 410</t>
  </si>
  <si>
    <t>961 0502 06 1 01 92320 414</t>
  </si>
  <si>
    <t>961 0503 00 0 00 00000 000</t>
  </si>
  <si>
    <t>961 0503 05 0 00 00000 000</t>
  </si>
  <si>
    <t>961 0503 05 0 01 11330 000</t>
  </si>
  <si>
    <t>961 0503 05 0 01 11330 200</t>
  </si>
  <si>
    <t>961 0503 05 0 01 11330 240</t>
  </si>
  <si>
    <t>961 0503 05 0 01 11330 244</t>
  </si>
  <si>
    <t>961 0505 00 0 00 00000 000</t>
  </si>
  <si>
    <t>961 0505 06 0 00 00000 000</t>
  </si>
  <si>
    <t>961 0505 06 9 02 10020 100</t>
  </si>
  <si>
    <t>961 0505 06 9 02 10020 120</t>
  </si>
  <si>
    <t>961 0505 06 9 02 10020 121</t>
  </si>
  <si>
    <t>961 0505 06 9 02 10020 129</t>
  </si>
  <si>
    <t>961 0505 99 0 00 00000 000</t>
  </si>
  <si>
    <t>961 0505 99 9 00 00000 000</t>
  </si>
  <si>
    <t>961 0505 99 9 99 93120 000</t>
  </si>
  <si>
    <t>961 0505 99 9 99 93120 100</t>
  </si>
  <si>
    <t>961 0505 99 9 99 93120 120</t>
  </si>
  <si>
    <t>961 0505 99 9 99 93120 121</t>
  </si>
  <si>
    <t>961 0505 99 9 99 93120 129</t>
  </si>
  <si>
    <t>961 0505 99 9 99 93120 200</t>
  </si>
  <si>
    <t>961 0505 99 9 99 93120 240</t>
  </si>
  <si>
    <t>961 0505 99 9 99 93120 244</t>
  </si>
  <si>
    <t>961 1000 00 0 00 00000 000</t>
  </si>
  <si>
    <t>961 1001 00 0 00 00000 000</t>
  </si>
  <si>
    <t>961 1001 99 0 00 00000 000</t>
  </si>
  <si>
    <t>961 1001 99 9 00 00000 000</t>
  </si>
  <si>
    <t>961 1001 99 9 99 11060 000</t>
  </si>
  <si>
    <t>961 1001 99 9 99 11060 300</t>
  </si>
  <si>
    <t>961 1001 99 9 99 11060 310</t>
  </si>
  <si>
    <t>961 1001 99 9 99 11060 312</t>
  </si>
  <si>
    <t>961 1200 00 0 00 00000 000</t>
  </si>
  <si>
    <t>961 1202 00 0 00 00000 000</t>
  </si>
  <si>
    <t>961 1202 01 0 00 00000 000</t>
  </si>
  <si>
    <t>961 1202 01 9 00 00000 000</t>
  </si>
  <si>
    <t>961 1202 01 9 02 20010 000</t>
  </si>
  <si>
    <t>961 1202 01 9 02 20010 600</t>
  </si>
  <si>
    <t>961 1202 01 9 02 20010 610</t>
  </si>
  <si>
    <t>961 1202 01 9 02 20010 611</t>
  </si>
  <si>
    <t>966 0000 00 0 00 00000 000</t>
  </si>
  <si>
    <t>966 0700 00 0 00 00000 000</t>
  </si>
  <si>
    <t>966 0701 00 0 00 00000 000</t>
  </si>
  <si>
    <t>966 0701 02 0 00 00000 000</t>
  </si>
  <si>
    <t>966 0701 02 1 00 00000 000</t>
  </si>
  <si>
    <t>966 0701 02 1 01 20010 000</t>
  </si>
  <si>
    <t>966 0701 02 1 01 20010 100</t>
  </si>
  <si>
    <t>966 0701 02 1 01 20010 110</t>
  </si>
  <si>
    <t>966 0701 02 1 01 20010 111</t>
  </si>
  <si>
    <t>966 0701 02 1 01 20010 119</t>
  </si>
  <si>
    <t>966 0701 02 1 01 20010 200</t>
  </si>
  <si>
    <t>966 0701 02 1 01 20010 240</t>
  </si>
  <si>
    <t>966 0701 02 1 01 20010 244</t>
  </si>
  <si>
    <t>966 0701 02 1 01 20010 600</t>
  </si>
  <si>
    <t>966 0701 02 1 01 20010 610</t>
  </si>
  <si>
    <t>966 0701 02 1 01 20010 611</t>
  </si>
  <si>
    <t>966 0701 02 1 01 20010 800</t>
  </si>
  <si>
    <t>966 0701 02 1 01 20010 850</t>
  </si>
  <si>
    <t>966 0701 02 1 01 20010 851</t>
  </si>
  <si>
    <t>966 0701 02 1 01 20010 852</t>
  </si>
  <si>
    <t>966 0701 02 1 01 20010 853</t>
  </si>
  <si>
    <t>966 0701 02 1 01 93070 000</t>
  </si>
  <si>
    <t>966 0701 02 1 01 93070 100</t>
  </si>
  <si>
    <t>966 0701 02 1 01 93070 110</t>
  </si>
  <si>
    <t>966 0701 02 1 01 93070 111</t>
  </si>
  <si>
    <t>966 0701 02 1 01 93070 119</t>
  </si>
  <si>
    <t>966 0701 02 1 01 93070 200</t>
  </si>
  <si>
    <t>966 0701 02 1 01 93070 240</t>
  </si>
  <si>
    <t>966 0701 02 1 01 93070 244</t>
  </si>
  <si>
    <t>966 0701 02 1 01 93070 600</t>
  </si>
  <si>
    <t>966 0701 02 1 01 93070 610</t>
  </si>
  <si>
    <t>966 0701 02 1 01 93070 611</t>
  </si>
  <si>
    <t>966 0701 02 1 01 93070 612</t>
  </si>
  <si>
    <t>966 0701 02 1 02 20020 000</t>
  </si>
  <si>
    <t>966 0701 02 1 02 20020 200</t>
  </si>
  <si>
    <t>966 0701 02 1 02 20020 240</t>
  </si>
  <si>
    <t>966 0701 02 1 02 20020 244</t>
  </si>
  <si>
    <t>966 0701 02 1 02 20030 000</t>
  </si>
  <si>
    <t>966 0701 02 1 02 20030 200</t>
  </si>
  <si>
    <t>966 0701 02 1 02 20030 240</t>
  </si>
  <si>
    <t>966 0701 02 1 02 20030 244</t>
  </si>
  <si>
    <t>966 0701 02 1 02 20040 000</t>
  </si>
  <si>
    <t>966 0701 02 1 02 20040 200</t>
  </si>
  <si>
    <t>966 0701 02 1 02 20040 240</t>
  </si>
  <si>
    <t>966 0701 02 1 02 20040 244</t>
  </si>
  <si>
    <t>966 0701 02 1 02 20040 600</t>
  </si>
  <si>
    <t>966 0701 02 1 02 20040 610</t>
  </si>
  <si>
    <t>966 0701 02 1 02 20040 612</t>
  </si>
  <si>
    <t>966 0701 02 1 02 41030 000</t>
  </si>
  <si>
    <t>966 0701 02 1 02 41030 200</t>
  </si>
  <si>
    <t>966 0701 02 1 02 41030 240</t>
  </si>
  <si>
    <t>966 0701 02 1 02 41030 244</t>
  </si>
  <si>
    <t>на 01 октября 2016 г.</t>
  </si>
  <si>
    <t>966 0702 01 0 00 00000 000</t>
  </si>
  <si>
    <t>966 0702 01 3 00 00000 000</t>
  </si>
  <si>
    <t>966 0702 01 3 01 20240 000</t>
  </si>
  <si>
    <t>966 0702 01 3 01 20240 200</t>
  </si>
  <si>
    <t>966 0702 01 3 01 20240 240</t>
  </si>
  <si>
    <t>966 0702 01 3 01 20240 244</t>
  </si>
  <si>
    <t>966 0702 01 3 01 20240 600</t>
  </si>
  <si>
    <t>966 0702 01 3 01 20240 610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</si>
</sst>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#,##0.00_ ;\-#,##0.00\ "/>
  </numFmts>
  <fonts count="34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1"/>
      <name val="Arial Cyr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b/>
      <sz val="10"/>
      <name val="Arial Cyr"/>
      <family val="0"/>
    </font>
    <font>
      <sz val="12"/>
      <name val="Times New Roman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6"/>
      <name val="Arial Cyr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9"/>
      <name val="Arial Cyr"/>
      <family val="0"/>
    </font>
    <font>
      <b/>
      <sz val="11"/>
      <color indexed="63"/>
      <name val="Calibri"/>
      <family val="0"/>
    </font>
    <font>
      <sz val="10"/>
      <name val="Arial Cyr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8"/>
      <name val="Calibri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9"/>
      <name val="Arial Cyr"/>
      <family val="0"/>
    </font>
    <font>
      <u val="single"/>
      <sz val="8"/>
      <name val="Arial Cyr"/>
      <family val="2"/>
    </font>
    <font>
      <sz val="6"/>
      <name val="Arial"/>
      <family val="2"/>
    </font>
    <font>
      <sz val="8"/>
      <color indexed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3" fillId="14" borderId="0" applyNumberFormat="0" applyBorder="0" applyAlignment="0" applyProtection="0"/>
    <xf numFmtId="0" fontId="17" fillId="0" borderId="0">
      <alignment horizontal="left"/>
      <protection/>
    </xf>
    <xf numFmtId="0" fontId="19" fillId="15" borderId="1" applyNumberFormat="0" applyAlignment="0" applyProtection="0"/>
    <xf numFmtId="0" fontId="25" fillId="12" borderId="2" applyNumberFormat="0" applyAlignment="0" applyProtection="0"/>
    <xf numFmtId="0" fontId="17" fillId="0" borderId="0">
      <alignment horizontal="left"/>
      <protection/>
    </xf>
    <xf numFmtId="0" fontId="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7" borderId="1" applyNumberFormat="0" applyAlignment="0" applyProtection="0"/>
    <xf numFmtId="0" fontId="13" fillId="0" borderId="6" applyNumberFormat="0" applyFill="0" applyAlignment="0" applyProtection="0"/>
    <xf numFmtId="0" fontId="11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0" borderId="0">
      <alignment horizontal="left"/>
      <protection/>
    </xf>
    <xf numFmtId="0" fontId="16" fillId="0" borderId="0" applyNumberFormat="0" applyFill="0" applyBorder="0" applyAlignment="0" applyProtection="0"/>
    <xf numFmtId="49" fontId="23" fillId="0" borderId="0">
      <alignment/>
      <protection/>
    </xf>
    <xf numFmtId="0" fontId="23" fillId="0" borderId="0">
      <alignment wrapText="1"/>
      <protection/>
    </xf>
    <xf numFmtId="0" fontId="18" fillId="0" borderId="0">
      <alignment wrapText="1"/>
      <protection/>
    </xf>
    <xf numFmtId="0" fontId="18" fillId="0" borderId="10">
      <alignment horizontal="left"/>
      <protection/>
    </xf>
    <xf numFmtId="0" fontId="18" fillId="0" borderId="11">
      <alignment horizontal="left" wrapText="1" indent="2"/>
      <protection/>
    </xf>
    <xf numFmtId="0" fontId="18" fillId="0" borderId="12">
      <alignment horizontal="left" wrapText="1" indent="2"/>
      <protection/>
    </xf>
    <xf numFmtId="0" fontId="23" fillId="5" borderId="13">
      <alignment/>
      <protection/>
    </xf>
    <xf numFmtId="49" fontId="18" fillId="0" borderId="0">
      <alignment wrapText="1"/>
      <protection/>
    </xf>
    <xf numFmtId="49" fontId="18" fillId="0" borderId="10">
      <alignment horizontal="left"/>
      <protection/>
    </xf>
    <xf numFmtId="0" fontId="18" fillId="0" borderId="14">
      <alignment horizontal="center" vertical="center" shrinkToFit="1"/>
      <protection/>
    </xf>
    <xf numFmtId="0" fontId="18" fillId="0" borderId="15">
      <alignment horizontal="center" vertical="center" shrinkToFit="1"/>
      <protection/>
    </xf>
    <xf numFmtId="0" fontId="18" fillId="0" borderId="16">
      <alignment horizontal="center" vertical="center" shrinkToFit="1"/>
      <protection/>
    </xf>
    <xf numFmtId="0" fontId="18" fillId="0" borderId="17">
      <alignment horizontal="center" vertical="center" shrinkToFit="1"/>
      <protection/>
    </xf>
    <xf numFmtId="0" fontId="23" fillId="5" borderId="18">
      <alignment/>
      <protection/>
    </xf>
    <xf numFmtId="49" fontId="18" fillId="0" borderId="0">
      <alignment horizontal="center"/>
      <protection/>
    </xf>
    <xf numFmtId="0" fontId="18" fillId="0" borderId="10">
      <alignment horizontal="center" shrinkToFit="1"/>
      <protection/>
    </xf>
    <xf numFmtId="49" fontId="18" fillId="0" borderId="19">
      <alignment horizontal="center" vertical="center"/>
      <protection/>
    </xf>
    <xf numFmtId="49" fontId="18" fillId="0" borderId="20">
      <alignment horizontal="center" vertical="center"/>
      <protection/>
    </xf>
    <xf numFmtId="49" fontId="18" fillId="0" borderId="21">
      <alignment horizontal="center" vertical="center"/>
      <protection/>
    </xf>
    <xf numFmtId="49" fontId="18" fillId="0" borderId="22">
      <alignment horizontal="center" vertical="center"/>
      <protection/>
    </xf>
    <xf numFmtId="49" fontId="18" fillId="0" borderId="10">
      <alignment horizontal="center" vertical="center" shrinkToFit="1"/>
      <protection/>
    </xf>
    <xf numFmtId="172" fontId="18" fillId="0" borderId="20">
      <alignment horizontal="right" vertical="center" shrinkToFit="1"/>
      <protection/>
    </xf>
    <xf numFmtId="172" fontId="18" fillId="0" borderId="22">
      <alignment horizontal="right" vertical="center" shrinkToFit="1"/>
      <protection/>
    </xf>
    <xf numFmtId="4" fontId="18" fillId="0" borderId="22">
      <alignment horizontal="right" shrinkToFit="1"/>
      <protection/>
    </xf>
    <xf numFmtId="49" fontId="21" fillId="0" borderId="0">
      <alignment/>
      <protection/>
    </xf>
    <xf numFmtId="49" fontId="23" fillId="0" borderId="10">
      <alignment shrinkToFit="1"/>
      <protection/>
    </xf>
    <xf numFmtId="49" fontId="18" fillId="0" borderId="10">
      <alignment horizontal="right"/>
      <protection/>
    </xf>
    <xf numFmtId="172" fontId="18" fillId="0" borderId="11">
      <alignment horizontal="right" vertical="center" shrinkToFit="1"/>
      <protection/>
    </xf>
    <xf numFmtId="4" fontId="18" fillId="0" borderId="23">
      <alignment horizontal="right" shrinkToFit="1"/>
      <protection/>
    </xf>
    <xf numFmtId="172" fontId="18" fillId="0" borderId="24">
      <alignment horizontal="right" vertical="center" shrinkToFit="1"/>
      <protection/>
    </xf>
    <xf numFmtId="4" fontId="18" fillId="0" borderId="24">
      <alignment horizontal="right" shrinkToFit="1"/>
      <protection/>
    </xf>
    <xf numFmtId="0" fontId="23" fillId="5" borderId="10">
      <alignment/>
      <protection/>
    </xf>
    <xf numFmtId="0" fontId="1" fillId="0" borderId="24">
      <alignment wrapText="1"/>
      <protection/>
    </xf>
    <xf numFmtId="0" fontId="1" fillId="0" borderId="24">
      <alignment/>
      <protection/>
    </xf>
    <xf numFmtId="49" fontId="18" fillId="0" borderId="24">
      <alignment horizontal="center" shrinkToFit="1"/>
      <protection/>
    </xf>
    <xf numFmtId="49" fontId="18" fillId="0" borderId="22">
      <alignment horizontal="center" vertical="center" shrinkToFit="1"/>
      <protection/>
    </xf>
    <xf numFmtId="0" fontId="23" fillId="0" borderId="25">
      <alignment horizontal="left"/>
      <protection/>
    </xf>
    <xf numFmtId="0" fontId="15" fillId="0" borderId="0">
      <alignment horizontal="center"/>
      <protection/>
    </xf>
    <xf numFmtId="0" fontId="23" fillId="0" borderId="0">
      <alignment horizontal="left"/>
      <protection/>
    </xf>
    <xf numFmtId="49" fontId="18" fillId="0" borderId="0">
      <alignment horizontal="left"/>
      <protection/>
    </xf>
    <xf numFmtId="0" fontId="23" fillId="5" borderId="26">
      <alignment/>
      <protection/>
    </xf>
    <xf numFmtId="0" fontId="23" fillId="0" borderId="27">
      <alignment horizontal="left"/>
      <protection/>
    </xf>
    <xf numFmtId="0" fontId="18" fillId="0" borderId="10">
      <alignment horizontal="center" wrapText="1"/>
      <protection/>
    </xf>
    <xf numFmtId="0" fontId="15" fillId="0" borderId="25">
      <alignment horizontal="center"/>
      <protection/>
    </xf>
    <xf numFmtId="0" fontId="23" fillId="0" borderId="0">
      <alignment horizontal="center"/>
      <protection/>
    </xf>
    <xf numFmtId="0" fontId="18" fillId="0" borderId="10">
      <alignment horizontal="center"/>
      <protection/>
    </xf>
    <xf numFmtId="0" fontId="18" fillId="0" borderId="0">
      <alignment horizontal="center"/>
      <protection/>
    </xf>
    <xf numFmtId="0" fontId="21" fillId="0" borderId="0">
      <alignment horizontal="left"/>
      <protection/>
    </xf>
    <xf numFmtId="0" fontId="18" fillId="0" borderId="27">
      <alignment/>
      <protection/>
    </xf>
    <xf numFmtId="0" fontId="15" fillId="0" borderId="0">
      <alignment/>
      <protection/>
    </xf>
    <xf numFmtId="49" fontId="23" fillId="0" borderId="27">
      <alignment/>
      <protection/>
    </xf>
    <xf numFmtId="49" fontId="15" fillId="0" borderId="0">
      <alignment/>
      <protection/>
    </xf>
    <xf numFmtId="0" fontId="23" fillId="5" borderId="0">
      <alignment/>
      <protection/>
    </xf>
    <xf numFmtId="0" fontId="23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5" fillId="0" borderId="10">
      <alignment horizontal="center"/>
      <protection/>
    </xf>
    <xf numFmtId="0" fontId="18" fillId="0" borderId="22">
      <alignment horizontal="center" vertical="top" wrapText="1"/>
      <protection/>
    </xf>
    <xf numFmtId="0" fontId="18" fillId="0" borderId="22">
      <alignment horizontal="center" vertical="center"/>
      <protection/>
    </xf>
    <xf numFmtId="0" fontId="18" fillId="0" borderId="28">
      <alignment horizontal="left" wrapText="1"/>
      <protection/>
    </xf>
    <xf numFmtId="0" fontId="18" fillId="0" borderId="12">
      <alignment horizontal="left" wrapText="1"/>
      <protection/>
    </xf>
    <xf numFmtId="0" fontId="18" fillId="0" borderId="23">
      <alignment horizontal="left" wrapText="1" indent="2"/>
      <protection/>
    </xf>
    <xf numFmtId="0" fontId="23" fillId="5" borderId="25">
      <alignment/>
      <protection/>
    </xf>
    <xf numFmtId="0" fontId="0" fillId="0" borderId="0">
      <alignment/>
      <protection/>
    </xf>
    <xf numFmtId="0" fontId="18" fillId="0" borderId="10">
      <alignment horizontal="left" wrapText="1"/>
      <protection/>
    </xf>
    <xf numFmtId="0" fontId="18" fillId="0" borderId="18">
      <alignment horizontal="left" wrapText="1"/>
      <protection/>
    </xf>
    <xf numFmtId="0" fontId="18" fillId="0" borderId="25">
      <alignment horizontal="left"/>
      <protection/>
    </xf>
    <xf numFmtId="0" fontId="18" fillId="0" borderId="29">
      <alignment horizontal="center" vertical="center"/>
      <protection/>
    </xf>
    <xf numFmtId="49" fontId="18" fillId="0" borderId="14">
      <alignment horizontal="center" wrapText="1"/>
      <protection/>
    </xf>
    <xf numFmtId="49" fontId="18" fillId="0" borderId="15">
      <alignment horizontal="center" shrinkToFit="1"/>
      <protection/>
    </xf>
    <xf numFmtId="49" fontId="18" fillId="0" borderId="16">
      <alignment horizontal="center" shrinkToFit="1"/>
      <protection/>
    </xf>
    <xf numFmtId="0" fontId="9" fillId="0" borderId="0">
      <alignment/>
      <protection/>
    </xf>
    <xf numFmtId="49" fontId="18" fillId="0" borderId="19">
      <alignment horizontal="center"/>
      <protection/>
    </xf>
    <xf numFmtId="49" fontId="18" fillId="0" borderId="20">
      <alignment horizontal="center"/>
      <protection/>
    </xf>
    <xf numFmtId="49" fontId="18" fillId="0" borderId="21">
      <alignment horizontal="center"/>
      <protection/>
    </xf>
    <xf numFmtId="49" fontId="18" fillId="0" borderId="0">
      <alignment/>
      <protection/>
    </xf>
    <xf numFmtId="49" fontId="18" fillId="0" borderId="25">
      <alignment/>
      <protection/>
    </xf>
    <xf numFmtId="49" fontId="18" fillId="0" borderId="22">
      <alignment horizontal="center" vertical="top" wrapText="1"/>
      <protection/>
    </xf>
    <xf numFmtId="49" fontId="18" fillId="0" borderId="29">
      <alignment horizontal="center" vertical="center"/>
      <protection/>
    </xf>
    <xf numFmtId="4" fontId="18" fillId="0" borderId="19">
      <alignment horizontal="right" shrinkToFit="1"/>
      <protection/>
    </xf>
    <xf numFmtId="4" fontId="18" fillId="0" borderId="20">
      <alignment horizontal="right" shrinkToFit="1"/>
      <protection/>
    </xf>
    <xf numFmtId="4" fontId="18" fillId="0" borderId="21">
      <alignment horizontal="right" shrinkToFit="1"/>
      <protection/>
    </xf>
    <xf numFmtId="0" fontId="9" fillId="0" borderId="30">
      <alignment/>
      <protection/>
    </xf>
    <xf numFmtId="0" fontId="18" fillId="0" borderId="31">
      <alignment horizontal="right"/>
      <protection/>
    </xf>
    <xf numFmtId="49" fontId="18" fillId="0" borderId="31">
      <alignment horizontal="right" vertical="center"/>
      <protection/>
    </xf>
    <xf numFmtId="49" fontId="18" fillId="0" borderId="31">
      <alignment horizontal="right"/>
      <protection/>
    </xf>
    <xf numFmtId="49" fontId="18" fillId="0" borderId="31">
      <alignment/>
      <protection/>
    </xf>
    <xf numFmtId="0" fontId="18" fillId="0" borderId="10">
      <alignment horizontal="center"/>
      <protection/>
    </xf>
    <xf numFmtId="0" fontId="18" fillId="0" borderId="29">
      <alignment horizontal="center"/>
      <protection/>
    </xf>
    <xf numFmtId="49" fontId="18" fillId="0" borderId="32">
      <alignment horizontal="center"/>
      <protection/>
    </xf>
    <xf numFmtId="14" fontId="18" fillId="0" borderId="33">
      <alignment horizontal="center"/>
      <protection/>
    </xf>
    <xf numFmtId="49" fontId="18" fillId="0" borderId="33">
      <alignment horizontal="center" vertical="center"/>
      <protection/>
    </xf>
    <xf numFmtId="49" fontId="18" fillId="0" borderId="33">
      <alignment horizontal="center"/>
      <protection/>
    </xf>
    <xf numFmtId="49" fontId="18" fillId="0" borderId="34">
      <alignment horizontal="center"/>
      <protection/>
    </xf>
    <xf numFmtId="0" fontId="10" fillId="0" borderId="0">
      <alignment horizontal="right"/>
      <protection/>
    </xf>
    <xf numFmtId="0" fontId="10" fillId="0" borderId="35">
      <alignment horizontal="right"/>
      <protection/>
    </xf>
    <xf numFmtId="0" fontId="10" fillId="0" borderId="36">
      <alignment horizontal="right"/>
      <protection/>
    </xf>
    <xf numFmtId="0" fontId="5" fillId="0" borderId="10">
      <alignment horizontal="center"/>
      <protection/>
    </xf>
    <xf numFmtId="0" fontId="23" fillId="0" borderId="37">
      <alignment/>
      <protection/>
    </xf>
    <xf numFmtId="0" fontId="23" fillId="0" borderId="35">
      <alignment/>
      <protection/>
    </xf>
    <xf numFmtId="49" fontId="10" fillId="0" borderId="0">
      <alignment/>
      <protection/>
    </xf>
    <xf numFmtId="0" fontId="5" fillId="0" borderId="0">
      <alignment horizontal="center"/>
      <protection/>
    </xf>
    <xf numFmtId="0" fontId="18" fillId="0" borderId="38">
      <alignment horizontal="left" wrapText="1"/>
      <protection/>
    </xf>
    <xf numFmtId="0" fontId="23" fillId="5" borderId="39">
      <alignment/>
      <protection/>
    </xf>
    <xf numFmtId="0" fontId="18" fillId="0" borderId="24">
      <alignment horizontal="left" wrapText="1"/>
      <protection/>
    </xf>
    <xf numFmtId="0" fontId="0" fillId="0" borderId="25">
      <alignment/>
      <protection/>
    </xf>
    <xf numFmtId="0" fontId="18" fillId="0" borderId="14">
      <alignment horizontal="center" shrinkToFit="1"/>
      <protection/>
    </xf>
    <xf numFmtId="0" fontId="18" fillId="0" borderId="15">
      <alignment horizontal="center" shrinkToFit="1"/>
      <protection/>
    </xf>
    <xf numFmtId="49" fontId="18" fillId="0" borderId="16">
      <alignment horizontal="center" wrapText="1"/>
      <protection/>
    </xf>
    <xf numFmtId="0" fontId="23" fillId="5" borderId="40">
      <alignment/>
      <protection/>
    </xf>
    <xf numFmtId="49" fontId="18" fillId="0" borderId="41">
      <alignment horizontal="center" shrinkToFit="1"/>
      <protection/>
    </xf>
    <xf numFmtId="0" fontId="0" fillId="0" borderId="27">
      <alignment/>
      <protection/>
    </xf>
    <xf numFmtId="0" fontId="18" fillId="0" borderId="29">
      <alignment horizontal="center" vertical="center" shrinkToFit="1"/>
      <protection/>
    </xf>
    <xf numFmtId="49" fontId="18" fillId="0" borderId="21">
      <alignment horizontal="center" wrapText="1"/>
      <protection/>
    </xf>
    <xf numFmtId="49" fontId="18" fillId="0" borderId="42">
      <alignment horizontal="center"/>
      <protection/>
    </xf>
    <xf numFmtId="49" fontId="18" fillId="0" borderId="29">
      <alignment horizontal="center" vertical="center" shrinkToFit="1"/>
      <protection/>
    </xf>
    <xf numFmtId="172" fontId="18" fillId="0" borderId="20">
      <alignment horizontal="right" shrinkToFit="1"/>
      <protection/>
    </xf>
    <xf numFmtId="4" fontId="18" fillId="0" borderId="21">
      <alignment horizontal="right" wrapText="1"/>
      <protection/>
    </xf>
    <xf numFmtId="4" fontId="18" fillId="0" borderId="42">
      <alignment horizontal="right" shrinkToFit="1"/>
      <protection/>
    </xf>
    <xf numFmtId="49" fontId="18" fillId="0" borderId="0">
      <alignment horizontal="right"/>
      <protection/>
    </xf>
    <xf numFmtId="4" fontId="18" fillId="0" borderId="43">
      <alignment horizontal="right" shrinkToFit="1"/>
      <protection/>
    </xf>
    <xf numFmtId="172" fontId="18" fillId="0" borderId="11">
      <alignment horizontal="right" shrinkToFit="1"/>
      <protection/>
    </xf>
    <xf numFmtId="4" fontId="18" fillId="0" borderId="23">
      <alignment horizontal="right" wrapText="1"/>
      <protection/>
    </xf>
    <xf numFmtId="49" fontId="18" fillId="0" borderId="44">
      <alignment horizontal="center"/>
      <protection/>
    </xf>
    <xf numFmtId="0" fontId="5" fillId="0" borderId="35">
      <alignment horizontal="center"/>
      <protection/>
    </xf>
    <xf numFmtId="49" fontId="23" fillId="0" borderId="35">
      <alignment/>
      <protection/>
    </xf>
    <xf numFmtId="49" fontId="23" fillId="0" borderId="36">
      <alignment/>
      <protection/>
    </xf>
    <xf numFmtId="0" fontId="23" fillId="0" borderId="36">
      <alignment wrapText="1"/>
      <protection/>
    </xf>
    <xf numFmtId="0" fontId="23" fillId="0" borderId="36">
      <alignment/>
      <protection/>
    </xf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8" fillId="0" borderId="4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46" xfId="0" applyNumberFormat="1" applyFont="1" applyFill="1" applyBorder="1" applyAlignment="1">
      <alignment horizontal="centerContinuous"/>
    </xf>
    <xf numFmtId="0" fontId="18" fillId="0" borderId="0" xfId="0" applyFont="1" applyFill="1" applyAlignment="1">
      <alignment/>
    </xf>
    <xf numFmtId="14" fontId="18" fillId="0" borderId="47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48" xfId="0" applyNumberFormat="1" applyFont="1" applyFill="1" applyBorder="1" applyAlignment="1">
      <alignment horizontal="center" vertical="center"/>
    </xf>
    <xf numFmtId="49" fontId="18" fillId="0" borderId="49" xfId="192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right"/>
    </xf>
    <xf numFmtId="49" fontId="18" fillId="0" borderId="49" xfId="0" applyNumberFormat="1" applyFont="1" applyFill="1" applyBorder="1" applyAlignment="1">
      <alignment horizontal="center"/>
    </xf>
    <xf numFmtId="49" fontId="18" fillId="0" borderId="47" xfId="0" applyNumberFormat="1" applyFont="1" applyFill="1" applyBorder="1" applyAlignment="1">
      <alignment horizontal="centerContinuous"/>
    </xf>
    <xf numFmtId="49" fontId="18" fillId="0" borderId="5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1" xfId="0" applyFill="1" applyBorder="1" applyAlignment="1">
      <alignment horizontal="left"/>
    </xf>
    <xf numFmtId="49" fontId="0" fillId="0" borderId="51" xfId="0" applyNumberFormat="1" applyFill="1" applyBorder="1" applyAlignment="1">
      <alignment/>
    </xf>
    <xf numFmtId="0" fontId="18" fillId="0" borderId="52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 wrapText="1"/>
    </xf>
    <xf numFmtId="1" fontId="28" fillId="0" borderId="54" xfId="0" applyNumberFormat="1" applyFont="1" applyFill="1" applyBorder="1" applyAlignment="1">
      <alignment horizontal="center"/>
    </xf>
    <xf numFmtId="4" fontId="28" fillId="0" borderId="54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8" fillId="0" borderId="54" xfId="0" applyFont="1" applyFill="1" applyBorder="1" applyAlignment="1">
      <alignment wrapText="1"/>
    </xf>
    <xf numFmtId="0" fontId="18" fillId="0" borderId="54" xfId="0" applyNumberFormat="1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1" fillId="0" borderId="54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Alignment="1">
      <alignment/>
    </xf>
    <xf numFmtId="49" fontId="1" fillId="0" borderId="54" xfId="0" applyNumberFormat="1" applyFont="1" applyFill="1" applyBorder="1" applyAlignment="1" applyProtection="1">
      <alignment horizontal="center" shrinkToFit="1"/>
      <protection/>
    </xf>
    <xf numFmtId="4" fontId="1" fillId="0" borderId="54" xfId="0" applyNumberFormat="1" applyFont="1" applyFill="1" applyBorder="1" applyAlignment="1" applyProtection="1">
      <alignment horizontal="right" shrinkToFit="1"/>
      <protection/>
    </xf>
    <xf numFmtId="0" fontId="0" fillId="0" borderId="0" xfId="0" applyNumberFormat="1" applyFill="1" applyAlignment="1">
      <alignment/>
    </xf>
    <xf numFmtId="0" fontId="21" fillId="0" borderId="0" xfId="0" applyNumberFormat="1" applyFont="1" applyFill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8" fillId="0" borderId="0" xfId="0" applyFont="1" applyBorder="1" applyAlignment="1">
      <alignment horizont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18" fillId="0" borderId="0" xfId="0" applyNumberFormat="1" applyFont="1" applyBorder="1" applyAlignment="1">
      <alignment horizontal="right"/>
    </xf>
    <xf numFmtId="0" fontId="18" fillId="0" borderId="52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49" fontId="30" fillId="0" borderId="0" xfId="0" applyNumberFormat="1" applyFont="1" applyAlignment="1">
      <alignment/>
    </xf>
    <xf numFmtId="1" fontId="18" fillId="0" borderId="54" xfId="0" applyNumberFormat="1" applyFont="1" applyBorder="1" applyAlignment="1">
      <alignment horizontal="center" vertical="center"/>
    </xf>
    <xf numFmtId="173" fontId="18" fillId="0" borderId="54" xfId="0" applyNumberFormat="1" applyFont="1" applyBorder="1" applyAlignment="1">
      <alignment horizontal="right" vertical="center" shrinkToFit="1"/>
    </xf>
    <xf numFmtId="49" fontId="18" fillId="0" borderId="54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31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49" fontId="15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18" fillId="0" borderId="54" xfId="0" applyNumberFormat="1" applyFont="1" applyFill="1" applyBorder="1" applyAlignment="1">
      <alignment horizontal="center"/>
    </xf>
    <xf numFmtId="4" fontId="18" fillId="0" borderId="54" xfId="0" applyNumberFormat="1" applyFont="1" applyFill="1" applyBorder="1" applyAlignment="1">
      <alignment horizontal="right" shrinkToFit="1"/>
    </xf>
    <xf numFmtId="0" fontId="18" fillId="0" borderId="54" xfId="125" applyNumberFormat="1" applyFont="1" applyFill="1" applyBorder="1" applyAlignment="1" applyProtection="1">
      <alignment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9" fontId="23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49" fontId="28" fillId="0" borderId="54" xfId="0" applyNumberFormat="1" applyFont="1" applyFill="1" applyBorder="1" applyAlignment="1">
      <alignment horizontal="center" wrapText="1"/>
    </xf>
    <xf numFmtId="1" fontId="18" fillId="0" borderId="54" xfId="0" applyNumberFormat="1" applyFont="1" applyFill="1" applyBorder="1" applyAlignment="1">
      <alignment horizontal="center" shrinkToFit="1"/>
    </xf>
    <xf numFmtId="1" fontId="18" fillId="0" borderId="54" xfId="0" applyNumberFormat="1" applyFont="1" applyFill="1" applyBorder="1" applyAlignment="1">
      <alignment horizontal="center"/>
    </xf>
    <xf numFmtId="49" fontId="18" fillId="0" borderId="54" xfId="0" applyNumberFormat="1" applyFont="1" applyFill="1" applyBorder="1" applyAlignment="1">
      <alignment horizontal="center" shrinkToFit="1"/>
    </xf>
    <xf numFmtId="0" fontId="18" fillId="0" borderId="52" xfId="0" applyFont="1" applyFill="1" applyBorder="1" applyAlignment="1">
      <alignment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49" fontId="18" fillId="0" borderId="52" xfId="0" applyNumberFormat="1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shrinkToFit="1"/>
    </xf>
    <xf numFmtId="49" fontId="18" fillId="0" borderId="52" xfId="0" applyNumberFormat="1" applyFont="1" applyBorder="1" applyAlignment="1">
      <alignment horizontal="center" vertical="center" shrinkToFit="1"/>
    </xf>
    <xf numFmtId="49" fontId="18" fillId="0" borderId="57" xfId="0" applyNumberFormat="1" applyFont="1" applyBorder="1" applyAlignment="1">
      <alignment horizontal="center" vertical="center" shrinkToFit="1"/>
    </xf>
    <xf numFmtId="0" fontId="18" fillId="0" borderId="54" xfId="0" applyNumberFormat="1" applyFont="1" applyBorder="1" applyAlignment="1">
      <alignment horizontal="left" wrapText="1"/>
    </xf>
    <xf numFmtId="0" fontId="18" fillId="0" borderId="54" xfId="0" applyNumberFormat="1" applyFont="1" applyBorder="1" applyAlignment="1">
      <alignment horizontal="center" vertical="center" shrinkToFit="1"/>
    </xf>
    <xf numFmtId="0" fontId="18" fillId="0" borderId="54" xfId="0" applyNumberFormat="1" applyFont="1" applyBorder="1" applyAlignment="1">
      <alignment horizontal="left" wrapText="1"/>
    </xf>
    <xf numFmtId="0" fontId="18" fillId="0" borderId="54" xfId="0" applyNumberFormat="1" applyFont="1" applyBorder="1" applyAlignment="1">
      <alignment horizontal="center" vertical="center" shrinkToFit="1"/>
    </xf>
    <xf numFmtId="173" fontId="18" fillId="0" borderId="54" xfId="0" applyNumberFormat="1" applyFont="1" applyBorder="1" applyAlignment="1">
      <alignment horizontal="right" vertical="center" shrinkToFit="1"/>
    </xf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3" fontId="28" fillId="0" borderId="54" xfId="0" applyNumberFormat="1" applyFont="1" applyBorder="1" applyAlignment="1">
      <alignment horizontal="right" vertical="center" shrinkToFit="1"/>
    </xf>
    <xf numFmtId="0" fontId="18" fillId="0" borderId="0" xfId="0" applyFont="1" applyBorder="1" applyAlignment="1">
      <alignment horizontal="left" indent="1"/>
    </xf>
    <xf numFmtId="0" fontId="1" fillId="0" borderId="25" xfId="125" applyNumberFormat="1" applyFont="1" applyFill="1" applyAlignment="1" applyProtection="1">
      <alignment wrapText="1"/>
      <protection/>
    </xf>
    <xf numFmtId="4" fontId="18" fillId="0" borderId="60" xfId="0" applyNumberFormat="1" applyFont="1" applyFill="1" applyBorder="1" applyAlignment="1">
      <alignment horizontal="right" shrinkToFit="1"/>
    </xf>
    <xf numFmtId="173" fontId="18" fillId="0" borderId="54" xfId="0" applyNumberFormat="1" applyFont="1" applyBorder="1" applyAlignment="1">
      <alignment horizontal="center" vertical="center" shrinkToFit="1"/>
    </xf>
    <xf numFmtId="0" fontId="18" fillId="0" borderId="38" xfId="165" applyNumberFormat="1" applyFont="1" applyFill="1" applyProtection="1">
      <alignment horizontal="left" wrapText="1"/>
      <protection/>
    </xf>
    <xf numFmtId="49" fontId="18" fillId="0" borderId="21" xfId="176" applyNumberFormat="1" applyFont="1" applyFill="1" applyProtection="1">
      <alignment horizontal="center" wrapText="1"/>
      <protection locked="0"/>
    </xf>
    <xf numFmtId="49" fontId="18" fillId="0" borderId="54" xfId="0" applyNumberFormat="1" applyFont="1" applyFill="1" applyBorder="1" applyAlignment="1">
      <alignment horizontal="justify" wrapText="1"/>
    </xf>
    <xf numFmtId="0" fontId="18" fillId="0" borderId="38" xfId="165" applyNumberFormat="1" applyFont="1" applyFill="1" applyProtection="1">
      <alignment horizontal="left" wrapText="1"/>
      <protection locked="0"/>
    </xf>
    <xf numFmtId="0" fontId="33" fillId="0" borderId="38" xfId="165" applyNumberFormat="1" applyFont="1" applyFill="1" applyProtection="1">
      <alignment horizontal="left" wrapText="1"/>
      <protection locked="0"/>
    </xf>
    <xf numFmtId="0" fontId="33" fillId="0" borderId="54" xfId="0" applyFont="1" applyFill="1" applyBorder="1" applyAlignment="1">
      <alignment wrapText="1"/>
    </xf>
    <xf numFmtId="49" fontId="18" fillId="0" borderId="54" xfId="0" applyNumberFormat="1" applyFont="1" applyFill="1" applyBorder="1" applyAlignment="1">
      <alignment horizontal="left" wrapText="1"/>
    </xf>
    <xf numFmtId="0" fontId="18" fillId="0" borderId="54" xfId="0" applyFont="1" applyFill="1" applyBorder="1" applyAlignment="1">
      <alignment horizontal="left" wrapText="1"/>
    </xf>
    <xf numFmtId="0" fontId="18" fillId="0" borderId="54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vertical="top" wrapText="1"/>
    </xf>
    <xf numFmtId="49" fontId="18" fillId="0" borderId="0" xfId="182" applyNumberFormat="1" applyFill="1" applyProtection="1">
      <alignment horizontal="right"/>
      <protection/>
    </xf>
    <xf numFmtId="0" fontId="5" fillId="0" borderId="0" xfId="164" applyNumberFormat="1" applyFill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5" fillId="0" borderId="10" xfId="160" applyNumberFormat="1" applyFill="1" applyProtection="1">
      <alignment horizontal="center"/>
      <protection/>
    </xf>
    <xf numFmtId="0" fontId="5" fillId="0" borderId="35" xfId="187" applyNumberFormat="1" applyFill="1" applyProtection="1">
      <alignment horizontal="center"/>
      <protection/>
    </xf>
    <xf numFmtId="0" fontId="18" fillId="0" borderId="22" xfId="121" applyNumberFormat="1" applyFill="1" applyProtection="1">
      <alignment horizontal="center" vertical="center"/>
      <protection/>
    </xf>
    <xf numFmtId="0" fontId="18" fillId="0" borderId="29" xfId="130" applyNumberFormat="1" applyFill="1" applyProtection="1">
      <alignment horizontal="center" vertical="center"/>
      <protection/>
    </xf>
    <xf numFmtId="0" fontId="18" fillId="0" borderId="29" xfId="175" applyNumberFormat="1" applyFill="1" applyProtection="1">
      <alignment horizontal="center" vertical="center" shrinkToFit="1"/>
      <protection/>
    </xf>
    <xf numFmtId="49" fontId="18" fillId="0" borderId="29" xfId="178" applyNumberFormat="1" applyFill="1" applyProtection="1">
      <alignment horizontal="center" vertical="center" shrinkToFit="1"/>
      <protection/>
    </xf>
    <xf numFmtId="49" fontId="23" fillId="0" borderId="35" xfId="188" applyNumberFormat="1" applyFill="1" applyProtection="1">
      <alignment/>
      <protection/>
    </xf>
    <xf numFmtId="49" fontId="23" fillId="0" borderId="0" xfId="61" applyNumberFormat="1" applyFill="1" applyProtection="1">
      <alignment/>
      <protection/>
    </xf>
    <xf numFmtId="0" fontId="18" fillId="0" borderId="28" xfId="122" applyNumberFormat="1" applyFill="1" applyProtection="1">
      <alignment horizontal="left" wrapText="1"/>
      <protection/>
    </xf>
    <xf numFmtId="0" fontId="18" fillId="0" borderId="14" xfId="169" applyNumberFormat="1" applyFill="1" applyProtection="1">
      <alignment horizontal="center" shrinkToFit="1"/>
      <protection/>
    </xf>
    <xf numFmtId="49" fontId="18" fillId="0" borderId="19" xfId="135" applyNumberFormat="1" applyFill="1" applyProtection="1">
      <alignment horizontal="center"/>
      <protection/>
    </xf>
    <xf numFmtId="4" fontId="18" fillId="0" borderId="19" xfId="142" applyNumberFormat="1" applyFill="1" applyProtection="1">
      <alignment horizontal="right" shrinkToFit="1"/>
      <protection/>
    </xf>
    <xf numFmtId="4" fontId="18" fillId="0" borderId="43" xfId="183" applyNumberFormat="1" applyFill="1" applyProtection="1">
      <alignment horizontal="right" shrinkToFit="1"/>
      <protection/>
    </xf>
    <xf numFmtId="49" fontId="23" fillId="0" borderId="36" xfId="189" applyNumberFormat="1" applyFill="1" applyProtection="1">
      <alignment/>
      <protection/>
    </xf>
    <xf numFmtId="0" fontId="18" fillId="0" borderId="12" xfId="123" applyNumberFormat="1" applyFill="1" applyProtection="1">
      <alignment horizontal="left" wrapText="1"/>
      <protection/>
    </xf>
    <xf numFmtId="0" fontId="18" fillId="0" borderId="15" xfId="170" applyNumberFormat="1" applyFill="1" applyProtection="1">
      <alignment horizontal="center" shrinkToFit="1"/>
      <protection/>
    </xf>
    <xf numFmtId="49" fontId="18" fillId="0" borderId="20" xfId="136" applyNumberFormat="1" applyFill="1" applyProtection="1">
      <alignment horizontal="center"/>
      <protection/>
    </xf>
    <xf numFmtId="172" fontId="18" fillId="0" borderId="20" xfId="179" applyNumberFormat="1" applyFill="1" applyProtection="1">
      <alignment horizontal="right" shrinkToFit="1"/>
      <protection/>
    </xf>
    <xf numFmtId="172" fontId="18" fillId="0" borderId="11" xfId="184" applyNumberFormat="1" applyFill="1" applyProtection="1">
      <alignment horizontal="right" shrinkToFit="1"/>
      <protection/>
    </xf>
    <xf numFmtId="0" fontId="28" fillId="0" borderId="38" xfId="165" applyNumberFormat="1" applyFont="1" applyFill="1" applyAlignment="1" applyProtection="1">
      <alignment horizontal="center" wrapText="1"/>
      <protection/>
    </xf>
    <xf numFmtId="49" fontId="18" fillId="0" borderId="16" xfId="171" applyNumberFormat="1" applyFill="1" applyProtection="1">
      <alignment horizontal="center" wrapText="1"/>
      <protection/>
    </xf>
    <xf numFmtId="49" fontId="18" fillId="0" borderId="21" xfId="176" applyNumberFormat="1" applyFill="1" applyProtection="1">
      <alignment horizontal="center" wrapText="1"/>
      <protection/>
    </xf>
    <xf numFmtId="4" fontId="28" fillId="0" borderId="21" xfId="180" applyNumberFormat="1" applyFont="1" applyFill="1" applyProtection="1">
      <alignment horizontal="right" wrapText="1"/>
      <protection/>
    </xf>
    <xf numFmtId="4" fontId="18" fillId="0" borderId="23" xfId="185" applyNumberFormat="1" applyFill="1" applyProtection="1">
      <alignment horizontal="right" wrapText="1"/>
      <protection/>
    </xf>
    <xf numFmtId="0" fontId="23" fillId="0" borderId="36" xfId="190" applyNumberFormat="1" applyFill="1" applyProtection="1">
      <alignment wrapText="1"/>
      <protection/>
    </xf>
    <xf numFmtId="0" fontId="23" fillId="0" borderId="0" xfId="62" applyNumberFormat="1" applyFill="1" applyProtection="1">
      <alignment wrapText="1"/>
      <protection/>
    </xf>
    <xf numFmtId="4" fontId="18" fillId="0" borderId="21" xfId="180" applyNumberFormat="1" applyFill="1" applyProtection="1">
      <alignment horizontal="right" wrapText="1"/>
      <protection/>
    </xf>
    <xf numFmtId="0" fontId="18" fillId="0" borderId="38" xfId="165" applyNumberFormat="1" applyFont="1" applyFill="1" applyAlignment="1" applyProtection="1">
      <alignment wrapText="1"/>
      <protection/>
    </xf>
    <xf numFmtId="0" fontId="18" fillId="0" borderId="38" xfId="165" applyNumberFormat="1" applyFill="1" applyProtection="1">
      <alignment horizontal="left" wrapText="1"/>
      <protection/>
    </xf>
    <xf numFmtId="0" fontId="18" fillId="0" borderId="54" xfId="0" applyFont="1" applyFill="1" applyBorder="1" applyAlignment="1">
      <alignment vertical="center" wrapText="1"/>
    </xf>
    <xf numFmtId="49" fontId="18" fillId="0" borderId="21" xfId="176" applyNumberFormat="1" applyFont="1" applyFill="1" applyProtection="1">
      <alignment horizontal="center" wrapText="1"/>
      <protection/>
    </xf>
    <xf numFmtId="0" fontId="18" fillId="0" borderId="38" xfId="165" applyNumberFormat="1" applyFont="1" applyFill="1" applyProtection="1">
      <alignment horizontal="left" wrapText="1"/>
      <protection/>
    </xf>
    <xf numFmtId="0" fontId="18" fillId="0" borderId="24" xfId="167" applyNumberFormat="1" applyFill="1" applyProtection="1">
      <alignment horizontal="left" wrapText="1"/>
      <protection/>
    </xf>
    <xf numFmtId="49" fontId="18" fillId="0" borderId="41" xfId="173" applyNumberFormat="1" applyFill="1" applyProtection="1">
      <alignment horizontal="center" shrinkToFit="1"/>
      <protection/>
    </xf>
    <xf numFmtId="49" fontId="18" fillId="0" borderId="42" xfId="177" applyNumberFormat="1" applyFill="1" applyProtection="1">
      <alignment horizontal="center"/>
      <protection/>
    </xf>
    <xf numFmtId="4" fontId="18" fillId="0" borderId="42" xfId="181" applyNumberFormat="1" applyFill="1" applyProtection="1">
      <alignment horizontal="right" shrinkToFit="1"/>
      <protection/>
    </xf>
    <xf numFmtId="49" fontId="18" fillId="0" borderId="44" xfId="186" applyNumberFormat="1" applyFill="1" applyProtection="1">
      <alignment horizontal="center"/>
      <protection/>
    </xf>
    <xf numFmtId="0" fontId="23" fillId="0" borderId="36" xfId="191" applyNumberFormat="1" applyFill="1" applyProtection="1">
      <alignment/>
      <protection/>
    </xf>
    <xf numFmtId="0" fontId="23" fillId="0" borderId="0" xfId="114" applyNumberFormat="1" applyFill="1" applyProtection="1">
      <alignment/>
      <protection/>
    </xf>
    <xf numFmtId="0" fontId="0" fillId="0" borderId="25" xfId="168" applyNumberFormat="1" applyFill="1" applyProtection="1">
      <alignment/>
      <protection/>
    </xf>
    <xf numFmtId="0" fontId="0" fillId="0" borderId="27" xfId="174" applyNumberFormat="1" applyFill="1" applyProtection="1">
      <alignment/>
      <protection/>
    </xf>
    <xf numFmtId="0" fontId="0" fillId="0" borderId="0" xfId="126" applyNumberFormat="1" applyFill="1" applyProtection="1">
      <alignment/>
      <protection/>
    </xf>
    <xf numFmtId="49" fontId="1" fillId="0" borderId="31" xfId="148" applyNumberFormat="1" applyFont="1" applyFill="1" applyAlignment="1" applyProtection="1">
      <alignment horizontal="center"/>
      <protection/>
    </xf>
    <xf numFmtId="49" fontId="1" fillId="0" borderId="54" xfId="148" applyNumberFormat="1" applyFont="1" applyFill="1" applyBorder="1" applyAlignment="1" applyProtection="1">
      <alignment horizontal="center"/>
      <protection/>
    </xf>
    <xf numFmtId="0" fontId="1" fillId="0" borderId="27" xfId="174" applyNumberFormat="1" applyFont="1" applyFill="1" applyAlignment="1" applyProtection="1">
      <alignment wrapText="1"/>
      <protection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8" fillId="0" borderId="54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9" fontId="18" fillId="0" borderId="58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8" fillId="0" borderId="22" xfId="120" applyNumberFormat="1" applyFill="1" applyProtection="1">
      <alignment horizontal="center" vertical="top" wrapText="1"/>
      <protection/>
    </xf>
    <xf numFmtId="0" fontId="18" fillId="0" borderId="22" xfId="120" applyNumberFormat="1" applyFill="1">
      <alignment horizontal="center" vertical="top" wrapText="1"/>
      <protection/>
    </xf>
    <xf numFmtId="0" fontId="5" fillId="0" borderId="0" xfId="115" applyNumberFormat="1" applyFill="1" applyProtection="1">
      <alignment horizontal="center"/>
      <protection/>
    </xf>
    <xf numFmtId="0" fontId="5" fillId="0" borderId="0" xfId="115" applyNumberFormat="1" applyFill="1">
      <alignment horizontal="center"/>
      <protection/>
    </xf>
    <xf numFmtId="49" fontId="18" fillId="0" borderId="22" xfId="140" applyNumberFormat="1" applyFill="1" applyProtection="1">
      <alignment horizontal="center" vertical="top" wrapText="1"/>
      <protection/>
    </xf>
    <xf numFmtId="49" fontId="18" fillId="0" borderId="22" xfId="140" applyNumberFormat="1" applyFill="1">
      <alignment horizontal="center" vertical="top" wrapText="1"/>
      <protection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21" xfId="113"/>
    <cellStyle name="xl22" xfId="114"/>
    <cellStyle name="xl23" xfId="115"/>
    <cellStyle name="xl24" xfId="116"/>
    <cellStyle name="xl25" xfId="117"/>
    <cellStyle name="xl26" xfId="118"/>
    <cellStyle name="xl27" xfId="119"/>
    <cellStyle name="xl28" xfId="120"/>
    <cellStyle name="xl29" xfId="121"/>
    <cellStyle name="xl30" xfId="122"/>
    <cellStyle name="xl31" xfId="123"/>
    <cellStyle name="xl32" xfId="124"/>
    <cellStyle name="xl33" xfId="125"/>
    <cellStyle name="xl34" xfId="126"/>
    <cellStyle name="xl35" xfId="127"/>
    <cellStyle name="xl36" xfId="128"/>
    <cellStyle name="xl37" xfId="129"/>
    <cellStyle name="xl38" xfId="130"/>
    <cellStyle name="xl39" xfId="131"/>
    <cellStyle name="xl40" xfId="132"/>
    <cellStyle name="xl41" xfId="133"/>
    <cellStyle name="xl42" xfId="134"/>
    <cellStyle name="xl43" xfId="135"/>
    <cellStyle name="xl44" xfId="136"/>
    <cellStyle name="xl45" xfId="137"/>
    <cellStyle name="xl46" xfId="138"/>
    <cellStyle name="xl47" xfId="139"/>
    <cellStyle name="xl48" xfId="140"/>
    <cellStyle name="xl49" xfId="141"/>
    <cellStyle name="xl50" xfId="142"/>
    <cellStyle name="xl51" xfId="143"/>
    <cellStyle name="xl52" xfId="144"/>
    <cellStyle name="xl53" xfId="145"/>
    <cellStyle name="xl54" xfId="146"/>
    <cellStyle name="xl55" xfId="147"/>
    <cellStyle name="xl56" xfId="148"/>
    <cellStyle name="xl57" xfId="149"/>
    <cellStyle name="xl58" xfId="150"/>
    <cellStyle name="xl59" xfId="151"/>
    <cellStyle name="xl60" xfId="152"/>
    <cellStyle name="xl61" xfId="153"/>
    <cellStyle name="xl62" xfId="154"/>
    <cellStyle name="xl63" xfId="155"/>
    <cellStyle name="xl64" xfId="156"/>
    <cellStyle name="xl65" xfId="157"/>
    <cellStyle name="xl66" xfId="158"/>
    <cellStyle name="xl67" xfId="159"/>
    <cellStyle name="xl68" xfId="160"/>
    <cellStyle name="xl69" xfId="161"/>
    <cellStyle name="xl70" xfId="162"/>
    <cellStyle name="xl71" xfId="163"/>
    <cellStyle name="xl72" xfId="164"/>
    <cellStyle name="xl73" xfId="165"/>
    <cellStyle name="xl74" xfId="166"/>
    <cellStyle name="xl75" xfId="167"/>
    <cellStyle name="xl76" xfId="168"/>
    <cellStyle name="xl77" xfId="169"/>
    <cellStyle name="xl78" xfId="170"/>
    <cellStyle name="xl79" xfId="171"/>
    <cellStyle name="xl80" xfId="172"/>
    <cellStyle name="xl81" xfId="173"/>
    <cellStyle name="xl82" xfId="174"/>
    <cellStyle name="xl83" xfId="175"/>
    <cellStyle name="xl84" xfId="176"/>
    <cellStyle name="xl85" xfId="177"/>
    <cellStyle name="xl86" xfId="178"/>
    <cellStyle name="xl87" xfId="179"/>
    <cellStyle name="xl88" xfId="180"/>
    <cellStyle name="xl89" xfId="181"/>
    <cellStyle name="xl90" xfId="182"/>
    <cellStyle name="xl91" xfId="183"/>
    <cellStyle name="xl92" xfId="184"/>
    <cellStyle name="xl93" xfId="185"/>
    <cellStyle name="xl94" xfId="186"/>
    <cellStyle name="xl95" xfId="187"/>
    <cellStyle name="xl96" xfId="188"/>
    <cellStyle name="xl97" xfId="189"/>
    <cellStyle name="xl98" xfId="190"/>
    <cellStyle name="xl99" xfId="191"/>
    <cellStyle name="Hyperlink" xfId="192"/>
    <cellStyle name="Currency" xfId="193"/>
    <cellStyle name="Currency [0]" xfId="194"/>
    <cellStyle name="Percent" xfId="195"/>
    <cellStyle name="Comma" xfId="196"/>
    <cellStyle name="Comma [0]" xfId="1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4"/>
  <sheetViews>
    <sheetView tabSelected="1" zoomScale="115" zoomScaleNormal="115" workbookViewId="0" topLeftCell="A1">
      <selection activeCell="E17" sqref="E17"/>
    </sheetView>
  </sheetViews>
  <sheetFormatPr defaultColWidth="9.140625" defaultRowHeight="15"/>
  <cols>
    <col min="1" max="1" width="33.8515625" style="10" customWidth="1"/>
    <col min="2" max="2" width="5.7109375" style="12" customWidth="1"/>
    <col min="3" max="3" width="25.28125" style="12" customWidth="1"/>
    <col min="4" max="4" width="17.7109375" style="12" customWidth="1"/>
    <col min="5" max="5" width="17.28125" style="12" customWidth="1"/>
    <col min="6" max="6" width="15.57421875" style="12" customWidth="1"/>
    <col min="7" max="8" width="0.71875" style="12" hidden="1" customWidth="1"/>
    <col min="9" max="9" width="10.140625" style="12" bestFit="1" customWidth="1"/>
    <col min="10" max="16384" width="9.140625" style="12" customWidth="1"/>
  </cols>
  <sheetData>
    <row r="1" s="2" customFormat="1" ht="12.75">
      <c r="A1" s="1"/>
    </row>
    <row r="2" spans="1:8" s="5" customFormat="1" ht="13.5" customHeight="1">
      <c r="A2" s="176" t="s">
        <v>983</v>
      </c>
      <c r="B2" s="177"/>
      <c r="C2" s="177"/>
      <c r="D2" s="177"/>
      <c r="E2" s="177"/>
      <c r="F2" s="177"/>
      <c r="G2" s="3"/>
      <c r="H2" s="4"/>
    </row>
    <row r="3" spans="1:8" s="5" customFormat="1" ht="13.5" customHeight="1" thickBot="1">
      <c r="A3" s="6"/>
      <c r="B3" s="7"/>
      <c r="C3" s="8"/>
      <c r="D3" s="8"/>
      <c r="E3" s="8"/>
      <c r="F3" s="9" t="s">
        <v>984</v>
      </c>
      <c r="G3" s="3"/>
      <c r="H3" s="4"/>
    </row>
    <row r="4" spans="1:8" s="5" customFormat="1" ht="13.5" customHeight="1">
      <c r="A4" s="10"/>
      <c r="B4" s="11"/>
      <c r="C4" s="12"/>
      <c r="D4" s="12"/>
      <c r="E4" s="13" t="s">
        <v>985</v>
      </c>
      <c r="F4" s="14" t="s">
        <v>986</v>
      </c>
      <c r="G4" s="3"/>
      <c r="H4" s="4"/>
    </row>
    <row r="5" spans="1:8" s="5" customFormat="1" ht="13.5" customHeight="1">
      <c r="A5" s="15"/>
      <c r="B5" s="192" t="s">
        <v>1355</v>
      </c>
      <c r="C5" s="192"/>
      <c r="D5" s="15"/>
      <c r="E5" s="13" t="s">
        <v>987</v>
      </c>
      <c r="F5" s="16" t="s">
        <v>675</v>
      </c>
      <c r="G5" s="3"/>
      <c r="H5" s="4"/>
    </row>
    <row r="6" spans="1:8" s="5" customFormat="1" ht="13.5" customHeight="1">
      <c r="A6" s="15" t="s">
        <v>988</v>
      </c>
      <c r="B6" s="178" t="s">
        <v>132</v>
      </c>
      <c r="C6" s="178"/>
      <c r="D6" s="178"/>
      <c r="E6" s="17" t="s">
        <v>133</v>
      </c>
      <c r="F6" s="18" t="s">
        <v>134</v>
      </c>
      <c r="G6" s="3"/>
      <c r="H6" s="4"/>
    </row>
    <row r="7" spans="1:8" s="5" customFormat="1" ht="13.5" customHeight="1">
      <c r="A7" s="15" t="s">
        <v>135</v>
      </c>
      <c r="B7" s="179"/>
      <c r="C7" s="179"/>
      <c r="D7" s="179"/>
      <c r="E7" s="17" t="s">
        <v>136</v>
      </c>
      <c r="F7" s="19" t="s">
        <v>137</v>
      </c>
      <c r="G7" s="3"/>
      <c r="H7" s="4"/>
    </row>
    <row r="8" spans="1:8" s="5" customFormat="1" ht="13.5" customHeight="1">
      <c r="A8" s="15" t="s">
        <v>68</v>
      </c>
      <c r="B8" s="11"/>
      <c r="C8" s="11"/>
      <c r="D8" s="20"/>
      <c r="E8" s="21" t="s">
        <v>156</v>
      </c>
      <c r="F8" s="22" t="s">
        <v>157</v>
      </c>
      <c r="G8" s="3"/>
      <c r="H8" s="4"/>
    </row>
    <row r="9" spans="1:8" s="5" customFormat="1" ht="13.5" customHeight="1">
      <c r="A9" s="15" t="s">
        <v>974</v>
      </c>
      <c r="B9" s="11"/>
      <c r="C9" s="11"/>
      <c r="D9" s="20"/>
      <c r="E9" s="20"/>
      <c r="F9" s="23"/>
      <c r="G9" s="3"/>
      <c r="H9" s="4"/>
    </row>
    <row r="10" spans="1:8" s="5" customFormat="1" ht="13.5" customHeight="1" thickBot="1">
      <c r="A10" s="15" t="s">
        <v>285</v>
      </c>
      <c r="B10" s="11"/>
      <c r="C10" s="11"/>
      <c r="D10" s="20"/>
      <c r="E10" s="20"/>
      <c r="F10" s="24" t="s">
        <v>286</v>
      </c>
      <c r="G10" s="3"/>
      <c r="H10" s="4"/>
    </row>
    <row r="11" spans="1:8" ht="14.25" customHeight="1">
      <c r="A11" s="180" t="s">
        <v>287</v>
      </c>
      <c r="B11" s="180"/>
      <c r="C11" s="180"/>
      <c r="D11" s="180"/>
      <c r="E11" s="180"/>
      <c r="F11" s="180"/>
      <c r="G11" s="25"/>
      <c r="H11" s="25"/>
    </row>
    <row r="12" spans="1:8" ht="5.25" customHeight="1">
      <c r="A12" s="26"/>
      <c r="B12" s="27"/>
      <c r="C12" s="26"/>
      <c r="D12" s="28"/>
      <c r="E12" s="28"/>
      <c r="F12" s="28"/>
      <c r="G12" s="28"/>
      <c r="H12" s="28"/>
    </row>
    <row r="13" spans="1:6" ht="13.5" customHeight="1">
      <c r="A13" s="181" t="s">
        <v>830</v>
      </c>
      <c r="B13" s="183" t="s">
        <v>1024</v>
      </c>
      <c r="C13" s="29" t="s">
        <v>288</v>
      </c>
      <c r="D13" s="186" t="s">
        <v>1223</v>
      </c>
      <c r="E13" s="186" t="s">
        <v>1169</v>
      </c>
      <c r="F13" s="189" t="s">
        <v>1167</v>
      </c>
    </row>
    <row r="14" spans="1:6" ht="9.75" customHeight="1">
      <c r="A14" s="182"/>
      <c r="B14" s="184"/>
      <c r="C14" s="30" t="s">
        <v>289</v>
      </c>
      <c r="D14" s="187"/>
      <c r="E14" s="187"/>
      <c r="F14" s="190"/>
    </row>
    <row r="15" spans="1:6" ht="9.75" customHeight="1">
      <c r="A15" s="182"/>
      <c r="B15" s="185"/>
      <c r="C15" s="30" t="s">
        <v>290</v>
      </c>
      <c r="D15" s="188"/>
      <c r="E15" s="188"/>
      <c r="F15" s="191"/>
    </row>
    <row r="16" spans="1:6" ht="9.75" customHeight="1">
      <c r="A16" s="97">
        <v>1</v>
      </c>
      <c r="B16" s="98">
        <v>2</v>
      </c>
      <c r="C16" s="99">
        <v>3</v>
      </c>
      <c r="D16" s="100" t="s">
        <v>1187</v>
      </c>
      <c r="E16" s="100" t="s">
        <v>657</v>
      </c>
      <c r="F16" s="100" t="s">
        <v>1021</v>
      </c>
    </row>
    <row r="17" spans="1:6" s="34" customFormat="1" ht="12.75">
      <c r="A17" s="31" t="s">
        <v>291</v>
      </c>
      <c r="B17" s="93" t="s">
        <v>292</v>
      </c>
      <c r="C17" s="32" t="s">
        <v>711</v>
      </c>
      <c r="D17" s="33">
        <f>D19+D175</f>
        <v>780768615</v>
      </c>
      <c r="E17" s="33">
        <f>E19+E175</f>
        <v>511110014.9600001</v>
      </c>
      <c r="F17" s="33">
        <f>D17-E17</f>
        <v>269658600.0399999</v>
      </c>
    </row>
    <row r="18" spans="1:6" s="10" customFormat="1" ht="15">
      <c r="A18" s="35" t="s">
        <v>1186</v>
      </c>
      <c r="B18" s="94"/>
      <c r="C18" s="95"/>
      <c r="D18" s="86"/>
      <c r="E18" s="86"/>
      <c r="F18" s="86"/>
    </row>
    <row r="19" spans="1:6" s="37" customFormat="1" ht="12.75">
      <c r="A19" s="36" t="s">
        <v>293</v>
      </c>
      <c r="B19" s="96" t="s">
        <v>292</v>
      </c>
      <c r="C19" s="85" t="s">
        <v>294</v>
      </c>
      <c r="D19" s="86">
        <f>D20+D36+D49+D53+D67+D83+D93+D105+D117+D165+D30</f>
        <v>353700000</v>
      </c>
      <c r="E19" s="86">
        <f>E20+E36+E49+E53+E67+E83+E93+E105+E117+E165+E30</f>
        <v>236054768.36</v>
      </c>
      <c r="F19" s="33">
        <f>D19-E19</f>
        <v>117645231.63999999</v>
      </c>
    </row>
    <row r="20" spans="1:6" s="37" customFormat="1" ht="12.75">
      <c r="A20" s="36" t="s">
        <v>295</v>
      </c>
      <c r="B20" s="96" t="s">
        <v>292</v>
      </c>
      <c r="C20" s="85" t="s">
        <v>296</v>
      </c>
      <c r="D20" s="86">
        <f>D21</f>
        <v>224386000</v>
      </c>
      <c r="E20" s="86">
        <f>E21</f>
        <v>164011736.39</v>
      </c>
      <c r="F20" s="33">
        <f>D20-E20</f>
        <v>60374263.610000014</v>
      </c>
    </row>
    <row r="21" spans="1:6" s="37" customFormat="1" ht="12.75">
      <c r="A21" s="36" t="s">
        <v>297</v>
      </c>
      <c r="B21" s="96" t="s">
        <v>292</v>
      </c>
      <c r="C21" s="85" t="s">
        <v>298</v>
      </c>
      <c r="D21" s="86">
        <f>D22+D24+D26+D28</f>
        <v>224386000</v>
      </c>
      <c r="E21" s="86">
        <f>E22+E24+E26+E28</f>
        <v>164011736.39</v>
      </c>
      <c r="F21" s="33">
        <f aca="true" t="shared" si="0" ref="F21:F97">D21-E21</f>
        <v>60374263.610000014</v>
      </c>
    </row>
    <row r="22" spans="1:6" s="37" customFormat="1" ht="84" customHeight="1">
      <c r="A22" s="36" t="s">
        <v>299</v>
      </c>
      <c r="B22" s="96" t="s">
        <v>292</v>
      </c>
      <c r="C22" s="85" t="s">
        <v>300</v>
      </c>
      <c r="D22" s="86">
        <f>D23</f>
        <v>222416000</v>
      </c>
      <c r="E22" s="86">
        <f>E23</f>
        <v>162179804.09</v>
      </c>
      <c r="F22" s="33">
        <f t="shared" si="0"/>
        <v>60236195.91</v>
      </c>
    </row>
    <row r="23" spans="1:6" s="37" customFormat="1" ht="85.5" customHeight="1">
      <c r="A23" s="36" t="s">
        <v>301</v>
      </c>
      <c r="B23" s="96" t="s">
        <v>292</v>
      </c>
      <c r="C23" s="85" t="s">
        <v>302</v>
      </c>
      <c r="D23" s="86">
        <v>222416000</v>
      </c>
      <c r="E23" s="86">
        <v>162179804.09</v>
      </c>
      <c r="F23" s="33">
        <f t="shared" si="0"/>
        <v>60236195.91</v>
      </c>
    </row>
    <row r="24" spans="1:6" s="37" customFormat="1" ht="127.5" customHeight="1">
      <c r="A24" s="36" t="s">
        <v>303</v>
      </c>
      <c r="B24" s="96" t="s">
        <v>292</v>
      </c>
      <c r="C24" s="85" t="s">
        <v>304</v>
      </c>
      <c r="D24" s="86">
        <f>D25</f>
        <v>1200000</v>
      </c>
      <c r="E24" s="86">
        <f>E25</f>
        <v>943463.41</v>
      </c>
      <c r="F24" s="33">
        <f t="shared" si="0"/>
        <v>256536.58999999997</v>
      </c>
    </row>
    <row r="25" spans="1:6" s="37" customFormat="1" ht="123" customHeight="1">
      <c r="A25" s="36" t="s">
        <v>303</v>
      </c>
      <c r="B25" s="96" t="s">
        <v>292</v>
      </c>
      <c r="C25" s="85" t="s">
        <v>305</v>
      </c>
      <c r="D25" s="86">
        <v>1200000</v>
      </c>
      <c r="E25" s="86">
        <v>943463.41</v>
      </c>
      <c r="F25" s="33">
        <f t="shared" si="0"/>
        <v>256536.58999999997</v>
      </c>
    </row>
    <row r="26" spans="1:6" s="37" customFormat="1" ht="45">
      <c r="A26" s="36" t="s">
        <v>306</v>
      </c>
      <c r="B26" s="96" t="s">
        <v>292</v>
      </c>
      <c r="C26" s="85" t="s">
        <v>307</v>
      </c>
      <c r="D26" s="86">
        <f>D27</f>
        <v>640000</v>
      </c>
      <c r="E26" s="86">
        <f>E27</f>
        <v>634561.17</v>
      </c>
      <c r="F26" s="33">
        <f t="shared" si="0"/>
        <v>5438.829999999958</v>
      </c>
    </row>
    <row r="27" spans="1:6" s="37" customFormat="1" ht="52.5" customHeight="1">
      <c r="A27" s="36" t="s">
        <v>306</v>
      </c>
      <c r="B27" s="96" t="s">
        <v>292</v>
      </c>
      <c r="C27" s="85" t="s">
        <v>308</v>
      </c>
      <c r="D27" s="86">
        <v>640000</v>
      </c>
      <c r="E27" s="86">
        <v>634561.17</v>
      </c>
      <c r="F27" s="33">
        <f t="shared" si="0"/>
        <v>5438.829999999958</v>
      </c>
    </row>
    <row r="28" spans="1:6" s="37" customFormat="1" ht="101.25">
      <c r="A28" s="36" t="s">
        <v>1033</v>
      </c>
      <c r="B28" s="96" t="s">
        <v>292</v>
      </c>
      <c r="C28" s="85" t="s">
        <v>1034</v>
      </c>
      <c r="D28" s="86">
        <f>D29</f>
        <v>130000</v>
      </c>
      <c r="E28" s="86">
        <f>E29</f>
        <v>253907.72</v>
      </c>
      <c r="F28" s="33">
        <f t="shared" si="0"/>
        <v>-123907.72</v>
      </c>
    </row>
    <row r="29" spans="1:6" s="37" customFormat="1" ht="99" customHeight="1">
      <c r="A29" s="36" t="s">
        <v>1035</v>
      </c>
      <c r="B29" s="96" t="s">
        <v>292</v>
      </c>
      <c r="C29" s="85" t="s">
        <v>1036</v>
      </c>
      <c r="D29" s="86">
        <v>130000</v>
      </c>
      <c r="E29" s="86">
        <v>253907.72</v>
      </c>
      <c r="F29" s="33">
        <f>D29-E29</f>
        <v>-123907.72</v>
      </c>
    </row>
    <row r="30" spans="1:6" s="37" customFormat="1" ht="36" customHeight="1">
      <c r="A30" s="36" t="s">
        <v>1037</v>
      </c>
      <c r="B30" s="96" t="s">
        <v>292</v>
      </c>
      <c r="C30" s="85" t="s">
        <v>1038</v>
      </c>
      <c r="D30" s="86">
        <f>D31</f>
        <v>11093000</v>
      </c>
      <c r="E30" s="86">
        <f>E31</f>
        <v>12735351.01</v>
      </c>
      <c r="F30" s="33">
        <f aca="true" t="shared" si="1" ref="F30:F35">D30-E30</f>
        <v>-1642351.0099999998</v>
      </c>
    </row>
    <row r="31" spans="1:6" s="37" customFormat="1" ht="37.5" customHeight="1">
      <c r="A31" s="36" t="s">
        <v>642</v>
      </c>
      <c r="B31" s="96" t="s">
        <v>292</v>
      </c>
      <c r="C31" s="85" t="s">
        <v>1170</v>
      </c>
      <c r="D31" s="86">
        <f>D32+D33+D34+D35</f>
        <v>11093000</v>
      </c>
      <c r="E31" s="86">
        <f>E32+E33+E34+E35</f>
        <v>12735351.01</v>
      </c>
      <c r="F31" s="33">
        <f t="shared" si="1"/>
        <v>-1642351.0099999998</v>
      </c>
    </row>
    <row r="32" spans="1:6" s="37" customFormat="1" ht="87" customHeight="1">
      <c r="A32" s="36" t="s">
        <v>1171</v>
      </c>
      <c r="B32" s="96" t="s">
        <v>292</v>
      </c>
      <c r="C32" s="85" t="s">
        <v>1172</v>
      </c>
      <c r="D32" s="86">
        <v>4138000</v>
      </c>
      <c r="E32" s="86">
        <v>4280456.82</v>
      </c>
      <c r="F32" s="33">
        <f t="shared" si="1"/>
        <v>-142456.8200000003</v>
      </c>
    </row>
    <row r="33" spans="1:6" s="37" customFormat="1" ht="96" customHeight="1">
      <c r="A33" s="36" t="s">
        <v>1173</v>
      </c>
      <c r="B33" s="96" t="s">
        <v>292</v>
      </c>
      <c r="C33" s="85" t="s">
        <v>1174</v>
      </c>
      <c r="D33" s="86">
        <v>96000</v>
      </c>
      <c r="E33" s="86">
        <v>68222.26</v>
      </c>
      <c r="F33" s="33">
        <f t="shared" si="1"/>
        <v>27777.740000000005</v>
      </c>
    </row>
    <row r="34" spans="1:6" s="37" customFormat="1" ht="77.25" customHeight="1">
      <c r="A34" s="36" t="s">
        <v>1039</v>
      </c>
      <c r="B34" s="96" t="s">
        <v>292</v>
      </c>
      <c r="C34" s="85" t="s">
        <v>1040</v>
      </c>
      <c r="D34" s="86">
        <v>7659000</v>
      </c>
      <c r="E34" s="86">
        <v>8977734.15</v>
      </c>
      <c r="F34" s="33">
        <f t="shared" si="1"/>
        <v>-1318734.1500000004</v>
      </c>
    </row>
    <row r="35" spans="1:6" s="37" customFormat="1" ht="78" customHeight="1">
      <c r="A35" s="36" t="s">
        <v>1041</v>
      </c>
      <c r="B35" s="96" t="s">
        <v>292</v>
      </c>
      <c r="C35" s="85" t="s">
        <v>1042</v>
      </c>
      <c r="D35" s="86">
        <v>-800000</v>
      </c>
      <c r="E35" s="86">
        <v>-591062.22</v>
      </c>
      <c r="F35" s="33">
        <f t="shared" si="1"/>
        <v>-208937.78000000003</v>
      </c>
    </row>
    <row r="36" spans="1:6" s="37" customFormat="1" ht="12.75">
      <c r="A36" s="36" t="s">
        <v>1043</v>
      </c>
      <c r="B36" s="96" t="s">
        <v>292</v>
      </c>
      <c r="C36" s="85" t="s">
        <v>1044</v>
      </c>
      <c r="D36" s="86">
        <f>D37+D42+D47</f>
        <v>19526000</v>
      </c>
      <c r="E36" s="86">
        <f>E37+E42+E47</f>
        <v>14065551.239999998</v>
      </c>
      <c r="F36" s="33">
        <f t="shared" si="0"/>
        <v>5460448.760000002</v>
      </c>
    </row>
    <row r="37" spans="1:6" s="37" customFormat="1" ht="22.5">
      <c r="A37" s="36" t="s">
        <v>1045</v>
      </c>
      <c r="B37" s="96" t="s">
        <v>292</v>
      </c>
      <c r="C37" s="85" t="s">
        <v>1046</v>
      </c>
      <c r="D37" s="86">
        <f>D38+D40</f>
        <v>18950000</v>
      </c>
      <c r="E37" s="86">
        <f>E38+E40</f>
        <v>13394712.809999999</v>
      </c>
      <c r="F37" s="33">
        <f t="shared" si="0"/>
        <v>5555287.190000001</v>
      </c>
    </row>
    <row r="38" spans="1:6" s="37" customFormat="1" ht="29.25" customHeight="1">
      <c r="A38" s="36" t="s">
        <v>1045</v>
      </c>
      <c r="B38" s="96" t="s">
        <v>292</v>
      </c>
      <c r="C38" s="85" t="s">
        <v>1047</v>
      </c>
      <c r="D38" s="86">
        <f>D39</f>
        <v>18950000</v>
      </c>
      <c r="E38" s="86">
        <f>E39</f>
        <v>13362715.94</v>
      </c>
      <c r="F38" s="33">
        <f t="shared" si="0"/>
        <v>5587284.0600000005</v>
      </c>
    </row>
    <row r="39" spans="1:6" s="37" customFormat="1" ht="22.5">
      <c r="A39" s="36" t="s">
        <v>1045</v>
      </c>
      <c r="B39" s="96" t="s">
        <v>292</v>
      </c>
      <c r="C39" s="85" t="s">
        <v>1048</v>
      </c>
      <c r="D39" s="86">
        <v>18950000</v>
      </c>
      <c r="E39" s="86">
        <v>13362715.94</v>
      </c>
      <c r="F39" s="33">
        <f t="shared" si="0"/>
        <v>5587284.0600000005</v>
      </c>
    </row>
    <row r="40" spans="1:6" s="37" customFormat="1" ht="51" customHeight="1">
      <c r="A40" s="36" t="s">
        <v>1049</v>
      </c>
      <c r="B40" s="96" t="s">
        <v>292</v>
      </c>
      <c r="C40" s="85" t="s">
        <v>1050</v>
      </c>
      <c r="D40" s="86">
        <f>D41</f>
        <v>0</v>
      </c>
      <c r="E40" s="86">
        <f>E41</f>
        <v>31996.87</v>
      </c>
      <c r="F40" s="33">
        <f t="shared" si="0"/>
        <v>-31996.87</v>
      </c>
    </row>
    <row r="41" spans="1:6" s="37" customFormat="1" ht="45">
      <c r="A41" s="36" t="s">
        <v>1049</v>
      </c>
      <c r="B41" s="96" t="s">
        <v>292</v>
      </c>
      <c r="C41" s="85" t="s">
        <v>1051</v>
      </c>
      <c r="D41" s="86">
        <v>0</v>
      </c>
      <c r="E41" s="86">
        <v>31996.87</v>
      </c>
      <c r="F41" s="33">
        <f t="shared" si="0"/>
        <v>-31996.87</v>
      </c>
    </row>
    <row r="42" spans="1:6" s="37" customFormat="1" ht="12.75">
      <c r="A42" s="36" t="s">
        <v>1052</v>
      </c>
      <c r="B42" s="96" t="s">
        <v>292</v>
      </c>
      <c r="C42" s="85" t="s">
        <v>1053</v>
      </c>
      <c r="D42" s="86">
        <f>D43+D45</f>
        <v>340000</v>
      </c>
      <c r="E42" s="86">
        <f>E43+E45</f>
        <v>482942.93</v>
      </c>
      <c r="F42" s="33">
        <f t="shared" si="0"/>
        <v>-142942.93</v>
      </c>
    </row>
    <row r="43" spans="1:6" s="37" customFormat="1" ht="12.75">
      <c r="A43" s="36" t="s">
        <v>1052</v>
      </c>
      <c r="B43" s="96" t="s">
        <v>292</v>
      </c>
      <c r="C43" s="85" t="s">
        <v>1054</v>
      </c>
      <c r="D43" s="86">
        <f>D44</f>
        <v>340000</v>
      </c>
      <c r="E43" s="86">
        <f>E44</f>
        <v>482942.93</v>
      </c>
      <c r="F43" s="33">
        <f t="shared" si="0"/>
        <v>-142942.93</v>
      </c>
    </row>
    <row r="44" spans="1:6" s="37" customFormat="1" ht="12.75">
      <c r="A44" s="36" t="s">
        <v>1052</v>
      </c>
      <c r="B44" s="96" t="s">
        <v>292</v>
      </c>
      <c r="C44" s="85" t="s">
        <v>1055</v>
      </c>
      <c r="D44" s="86">
        <v>340000</v>
      </c>
      <c r="E44" s="86">
        <v>482942.93</v>
      </c>
      <c r="F44" s="33">
        <f t="shared" si="0"/>
        <v>-142942.93</v>
      </c>
    </row>
    <row r="45" spans="1:6" s="37" customFormat="1" ht="33.75">
      <c r="A45" s="87" t="s">
        <v>931</v>
      </c>
      <c r="B45" s="96" t="s">
        <v>292</v>
      </c>
      <c r="C45" s="85" t="s">
        <v>933</v>
      </c>
      <c r="D45" s="86">
        <f>D46</f>
        <v>0</v>
      </c>
      <c r="E45" s="86">
        <f>E46</f>
        <v>0</v>
      </c>
      <c r="F45" s="33">
        <f t="shared" si="0"/>
        <v>0</v>
      </c>
    </row>
    <row r="46" spans="1:6" s="37" customFormat="1" ht="33.75">
      <c r="A46" s="87" t="s">
        <v>931</v>
      </c>
      <c r="B46" s="96" t="s">
        <v>292</v>
      </c>
      <c r="C46" s="85" t="s">
        <v>932</v>
      </c>
      <c r="D46" s="86">
        <v>0</v>
      </c>
      <c r="E46" s="86">
        <v>0</v>
      </c>
      <c r="F46" s="33">
        <f t="shared" si="0"/>
        <v>0</v>
      </c>
    </row>
    <row r="47" spans="1:6" s="37" customFormat="1" ht="22.5">
      <c r="A47" s="38" t="s">
        <v>1056</v>
      </c>
      <c r="B47" s="96" t="s">
        <v>292</v>
      </c>
      <c r="C47" s="85" t="s">
        <v>728</v>
      </c>
      <c r="D47" s="86">
        <f>D48</f>
        <v>236000</v>
      </c>
      <c r="E47" s="86">
        <f>E48</f>
        <v>187895.5</v>
      </c>
      <c r="F47" s="33">
        <f t="shared" si="0"/>
        <v>48104.5</v>
      </c>
    </row>
    <row r="48" spans="1:6" s="37" customFormat="1" ht="45">
      <c r="A48" s="38" t="s">
        <v>1057</v>
      </c>
      <c r="B48" s="96" t="s">
        <v>292</v>
      </c>
      <c r="C48" s="85" t="s">
        <v>1058</v>
      </c>
      <c r="D48" s="86">
        <v>236000</v>
      </c>
      <c r="E48" s="86">
        <v>187895.5</v>
      </c>
      <c r="F48" s="33">
        <f>D48-E48</f>
        <v>48104.5</v>
      </c>
    </row>
    <row r="49" spans="1:6" s="37" customFormat="1" ht="12.75">
      <c r="A49" s="36" t="s">
        <v>374</v>
      </c>
      <c r="B49" s="96" t="s">
        <v>292</v>
      </c>
      <c r="C49" s="85" t="s">
        <v>375</v>
      </c>
      <c r="D49" s="86">
        <f>D50+D60</f>
        <v>4899000</v>
      </c>
      <c r="E49" s="86">
        <f>E50+E60</f>
        <v>3380327.74</v>
      </c>
      <c r="F49" s="33">
        <f t="shared" si="0"/>
        <v>1518672.2599999998</v>
      </c>
    </row>
    <row r="50" spans="1:6" s="37" customFormat="1" ht="33.75">
      <c r="A50" s="36" t="s">
        <v>376</v>
      </c>
      <c r="B50" s="96" t="s">
        <v>292</v>
      </c>
      <c r="C50" s="85" t="s">
        <v>377</v>
      </c>
      <c r="D50" s="86">
        <f>D51</f>
        <v>4700000</v>
      </c>
      <c r="E50" s="86">
        <f>E51</f>
        <v>3375327.74</v>
      </c>
      <c r="F50" s="33">
        <f t="shared" si="0"/>
        <v>1324672.2599999998</v>
      </c>
    </row>
    <row r="51" spans="1:6" s="37" customFormat="1" ht="56.25">
      <c r="A51" s="36" t="s">
        <v>379</v>
      </c>
      <c r="B51" s="96" t="s">
        <v>292</v>
      </c>
      <c r="C51" s="85" t="s">
        <v>380</v>
      </c>
      <c r="D51" s="86">
        <f>D52</f>
        <v>4700000</v>
      </c>
      <c r="E51" s="86">
        <f>E52</f>
        <v>3375327.74</v>
      </c>
      <c r="F51" s="33">
        <f t="shared" si="0"/>
        <v>1324672.2599999998</v>
      </c>
    </row>
    <row r="52" spans="1:6" s="37" customFormat="1" ht="49.5" customHeight="1">
      <c r="A52" s="36" t="s">
        <v>379</v>
      </c>
      <c r="B52" s="96" t="s">
        <v>292</v>
      </c>
      <c r="C52" s="85" t="s">
        <v>1</v>
      </c>
      <c r="D52" s="86">
        <v>4700000</v>
      </c>
      <c r="E52" s="86">
        <v>3375327.74</v>
      </c>
      <c r="F52" s="33">
        <f>D52-E52</f>
        <v>1324672.2599999998</v>
      </c>
    </row>
    <row r="53" spans="1:6" s="37" customFormat="1" ht="33.75" hidden="1">
      <c r="A53" s="36" t="s">
        <v>381</v>
      </c>
      <c r="B53" s="96" t="s">
        <v>292</v>
      </c>
      <c r="C53" s="85" t="s">
        <v>382</v>
      </c>
      <c r="D53" s="86">
        <f>D54</f>
        <v>0</v>
      </c>
      <c r="E53" s="86">
        <f>E54</f>
        <v>1.26</v>
      </c>
      <c r="F53" s="33">
        <f t="shared" si="0"/>
        <v>-1.26</v>
      </c>
    </row>
    <row r="54" spans="1:6" s="37" customFormat="1" ht="22.5" hidden="1">
      <c r="A54" s="36" t="s">
        <v>383</v>
      </c>
      <c r="B54" s="96" t="s">
        <v>292</v>
      </c>
      <c r="C54" s="85" t="s">
        <v>384</v>
      </c>
      <c r="D54" s="86">
        <v>0</v>
      </c>
      <c r="E54" s="86">
        <f>E55+E57+E62</f>
        <v>1.26</v>
      </c>
      <c r="F54" s="33">
        <f t="shared" si="0"/>
        <v>-1.26</v>
      </c>
    </row>
    <row r="55" spans="1:6" s="37" customFormat="1" ht="12.75" hidden="1">
      <c r="A55" s="38" t="s">
        <v>385</v>
      </c>
      <c r="B55" s="96" t="s">
        <v>292</v>
      </c>
      <c r="C55" s="85" t="s">
        <v>386</v>
      </c>
      <c r="D55" s="86">
        <f>D56</f>
        <v>0</v>
      </c>
      <c r="E55" s="86">
        <f>E56</f>
        <v>0</v>
      </c>
      <c r="F55" s="33">
        <f t="shared" si="0"/>
        <v>0</v>
      </c>
    </row>
    <row r="56" spans="1:6" s="37" customFormat="1" ht="22.5" hidden="1">
      <c r="A56" s="38" t="s">
        <v>387</v>
      </c>
      <c r="B56" s="96" t="s">
        <v>292</v>
      </c>
      <c r="C56" s="85" t="s">
        <v>388</v>
      </c>
      <c r="D56" s="86">
        <v>0</v>
      </c>
      <c r="E56" s="86">
        <v>0</v>
      </c>
      <c r="F56" s="33">
        <f t="shared" si="0"/>
        <v>0</v>
      </c>
    </row>
    <row r="57" spans="1:6" s="37" customFormat="1" ht="45" hidden="1">
      <c r="A57" s="36" t="s">
        <v>365</v>
      </c>
      <c r="B57" s="96" t="s">
        <v>292</v>
      </c>
      <c r="C57" s="85" t="s">
        <v>366</v>
      </c>
      <c r="D57" s="86">
        <f>D58</f>
        <v>0</v>
      </c>
      <c r="E57" s="86">
        <f>E58</f>
        <v>0</v>
      </c>
      <c r="F57" s="33">
        <f t="shared" si="0"/>
        <v>0</v>
      </c>
    </row>
    <row r="58" spans="1:6" s="37" customFormat="1" ht="80.25" customHeight="1" hidden="1">
      <c r="A58" s="36" t="s">
        <v>989</v>
      </c>
      <c r="B58" s="96" t="s">
        <v>292</v>
      </c>
      <c r="C58" s="85" t="s">
        <v>990</v>
      </c>
      <c r="D58" s="86">
        <f>D59</f>
        <v>0</v>
      </c>
      <c r="E58" s="86">
        <f>E59</f>
        <v>0</v>
      </c>
      <c r="F58" s="33">
        <f t="shared" si="0"/>
        <v>0</v>
      </c>
    </row>
    <row r="59" spans="1:6" s="37" customFormat="1" ht="67.5" hidden="1">
      <c r="A59" s="36" t="s">
        <v>989</v>
      </c>
      <c r="B59" s="96" t="s">
        <v>292</v>
      </c>
      <c r="C59" s="85" t="s">
        <v>991</v>
      </c>
      <c r="D59" s="86">
        <v>0</v>
      </c>
      <c r="E59" s="86">
        <v>0</v>
      </c>
      <c r="F59" s="33">
        <f t="shared" si="0"/>
        <v>0</v>
      </c>
    </row>
    <row r="60" spans="1:6" s="37" customFormat="1" ht="33.75">
      <c r="A60" s="36" t="s">
        <v>153</v>
      </c>
      <c r="B60" s="96" t="s">
        <v>292</v>
      </c>
      <c r="C60" s="85" t="s">
        <v>154</v>
      </c>
      <c r="D60" s="86">
        <f>D61</f>
        <v>199000</v>
      </c>
      <c r="E60" s="86">
        <f>E61</f>
        <v>5000</v>
      </c>
      <c r="F60" s="33">
        <f t="shared" si="0"/>
        <v>194000</v>
      </c>
    </row>
    <row r="61" spans="1:6" s="37" customFormat="1" ht="33.75">
      <c r="A61" s="36" t="s">
        <v>152</v>
      </c>
      <c r="B61" s="96" t="s">
        <v>292</v>
      </c>
      <c r="C61" s="85" t="s">
        <v>155</v>
      </c>
      <c r="D61" s="86">
        <v>199000</v>
      </c>
      <c r="E61" s="86">
        <v>5000</v>
      </c>
      <c r="F61" s="33">
        <f t="shared" si="0"/>
        <v>194000</v>
      </c>
    </row>
    <row r="62" spans="1:6" s="37" customFormat="1" ht="39.75" customHeight="1">
      <c r="A62" s="36" t="s">
        <v>843</v>
      </c>
      <c r="B62" s="96" t="s">
        <v>292</v>
      </c>
      <c r="C62" s="85" t="s">
        <v>842</v>
      </c>
      <c r="D62" s="86">
        <f>D63</f>
        <v>0</v>
      </c>
      <c r="E62" s="86">
        <f>E63</f>
        <v>1.26</v>
      </c>
      <c r="F62" s="33">
        <f t="shared" si="0"/>
        <v>-1.26</v>
      </c>
    </row>
    <row r="63" spans="1:6" s="37" customFormat="1" ht="27.75" customHeight="1">
      <c r="A63" s="36" t="s">
        <v>383</v>
      </c>
      <c r="B63" s="96" t="s">
        <v>292</v>
      </c>
      <c r="C63" s="85" t="s">
        <v>384</v>
      </c>
      <c r="D63" s="86">
        <f>D66</f>
        <v>0</v>
      </c>
      <c r="E63" s="86">
        <f>E66</f>
        <v>1.26</v>
      </c>
      <c r="F63" s="33">
        <f t="shared" si="0"/>
        <v>-1.26</v>
      </c>
    </row>
    <row r="64" spans="1:6" s="37" customFormat="1" ht="44.25" customHeight="1">
      <c r="A64" s="36" t="s">
        <v>841</v>
      </c>
      <c r="B64" s="96" t="s">
        <v>292</v>
      </c>
      <c r="C64" s="85" t="s">
        <v>366</v>
      </c>
      <c r="D64" s="86">
        <f>D65</f>
        <v>0</v>
      </c>
      <c r="E64" s="86">
        <f>E65</f>
        <v>1.26</v>
      </c>
      <c r="F64" s="33">
        <f t="shared" si="0"/>
        <v>-1.26</v>
      </c>
    </row>
    <row r="65" spans="1:6" s="37" customFormat="1" ht="75" customHeight="1">
      <c r="A65" s="36" t="s">
        <v>373</v>
      </c>
      <c r="B65" s="96" t="s">
        <v>292</v>
      </c>
      <c r="C65" s="85" t="s">
        <v>990</v>
      </c>
      <c r="D65" s="86">
        <f>D66</f>
        <v>0</v>
      </c>
      <c r="E65" s="86">
        <f>E66</f>
        <v>1.26</v>
      </c>
      <c r="F65" s="33">
        <f t="shared" si="0"/>
        <v>-1.26</v>
      </c>
    </row>
    <row r="66" spans="1:6" s="37" customFormat="1" ht="69" customHeight="1">
      <c r="A66" s="36" t="s">
        <v>373</v>
      </c>
      <c r="B66" s="96" t="s">
        <v>292</v>
      </c>
      <c r="C66" s="85" t="s">
        <v>401</v>
      </c>
      <c r="D66" s="86">
        <v>0</v>
      </c>
      <c r="E66" s="86">
        <v>1.26</v>
      </c>
      <c r="F66" s="33">
        <f t="shared" si="0"/>
        <v>-1.26</v>
      </c>
    </row>
    <row r="67" spans="1:6" s="37" customFormat="1" ht="45">
      <c r="A67" s="36" t="s">
        <v>992</v>
      </c>
      <c r="B67" s="96" t="s">
        <v>292</v>
      </c>
      <c r="C67" s="85" t="s">
        <v>890</v>
      </c>
      <c r="D67" s="86">
        <f>D68+D79</f>
        <v>28500000</v>
      </c>
      <c r="E67" s="86">
        <f>E68+E79</f>
        <v>20217794.599999998</v>
      </c>
      <c r="F67" s="33">
        <f t="shared" si="0"/>
        <v>8282205.400000002</v>
      </c>
    </row>
    <row r="68" spans="1:6" s="37" customFormat="1" ht="106.5" customHeight="1">
      <c r="A68" s="36" t="s">
        <v>891</v>
      </c>
      <c r="B68" s="96" t="s">
        <v>292</v>
      </c>
      <c r="C68" s="85" t="s">
        <v>892</v>
      </c>
      <c r="D68" s="86">
        <f>D69+D73</f>
        <v>28000000</v>
      </c>
      <c r="E68" s="86">
        <f>E69+E73+E76</f>
        <v>19265962.799999997</v>
      </c>
      <c r="F68" s="33">
        <f t="shared" si="0"/>
        <v>8734037.200000003</v>
      </c>
    </row>
    <row r="69" spans="1:6" s="37" customFormat="1" ht="71.25" customHeight="1">
      <c r="A69" s="36" t="s">
        <v>893</v>
      </c>
      <c r="B69" s="96" t="s">
        <v>292</v>
      </c>
      <c r="C69" s="85" t="s">
        <v>1032</v>
      </c>
      <c r="D69" s="86">
        <f>D70</f>
        <v>28000000</v>
      </c>
      <c r="E69" s="86">
        <f>E70</f>
        <v>19265649.24</v>
      </c>
      <c r="F69" s="33">
        <f t="shared" si="0"/>
        <v>8734350.760000002</v>
      </c>
    </row>
    <row r="70" spans="1:6" s="37" customFormat="1" ht="82.5" customHeight="1">
      <c r="A70" s="36" t="s">
        <v>699</v>
      </c>
      <c r="B70" s="96" t="s">
        <v>292</v>
      </c>
      <c r="C70" s="85" t="s">
        <v>700</v>
      </c>
      <c r="D70" s="86">
        <f>D71+D72</f>
        <v>28000000</v>
      </c>
      <c r="E70" s="86">
        <f>E71+E72</f>
        <v>19265649.24</v>
      </c>
      <c r="F70" s="33">
        <f t="shared" si="0"/>
        <v>8734350.760000002</v>
      </c>
    </row>
    <row r="71" spans="1:6" s="37" customFormat="1" ht="81.75" customHeight="1">
      <c r="A71" s="36" t="s">
        <v>699</v>
      </c>
      <c r="B71" s="96" t="s">
        <v>292</v>
      </c>
      <c r="C71" s="85" t="s">
        <v>701</v>
      </c>
      <c r="D71" s="86">
        <v>0</v>
      </c>
      <c r="E71" s="86">
        <v>0</v>
      </c>
      <c r="F71" s="33">
        <f t="shared" si="0"/>
        <v>0</v>
      </c>
    </row>
    <row r="72" spans="1:6" s="37" customFormat="1" ht="81.75" customHeight="1">
      <c r="A72" s="36" t="s">
        <v>699</v>
      </c>
      <c r="B72" s="96" t="s">
        <v>292</v>
      </c>
      <c r="C72" s="85" t="s">
        <v>378</v>
      </c>
      <c r="D72" s="86">
        <v>28000000</v>
      </c>
      <c r="E72" s="86">
        <v>19265649.24</v>
      </c>
      <c r="F72" s="33">
        <f aca="true" t="shared" si="2" ref="F72:F79">D72-E72</f>
        <v>8734350.760000002</v>
      </c>
    </row>
    <row r="73" spans="1:6" s="37" customFormat="1" ht="90.75" customHeight="1">
      <c r="A73" s="115" t="s">
        <v>628</v>
      </c>
      <c r="B73" s="96" t="s">
        <v>292</v>
      </c>
      <c r="C73" s="173" t="s">
        <v>629</v>
      </c>
      <c r="D73" s="86">
        <f>D74</f>
        <v>0</v>
      </c>
      <c r="E73" s="86">
        <f>E74</f>
        <v>0</v>
      </c>
      <c r="F73" s="33">
        <f t="shared" si="2"/>
        <v>0</v>
      </c>
    </row>
    <row r="74" spans="1:6" s="37" customFormat="1" ht="96" customHeight="1">
      <c r="A74" s="115" t="s">
        <v>628</v>
      </c>
      <c r="B74" s="96" t="s">
        <v>292</v>
      </c>
      <c r="C74" s="174" t="s">
        <v>631</v>
      </c>
      <c r="D74" s="116">
        <f>D75</f>
        <v>0</v>
      </c>
      <c r="E74" s="86">
        <f>E75</f>
        <v>0</v>
      </c>
      <c r="F74" s="33">
        <f t="shared" si="2"/>
        <v>0</v>
      </c>
    </row>
    <row r="75" spans="1:6" s="37" customFormat="1" ht="84.75" customHeight="1" thickBot="1">
      <c r="A75" s="115" t="s">
        <v>630</v>
      </c>
      <c r="B75" s="96" t="s">
        <v>292</v>
      </c>
      <c r="C75" s="85" t="s">
        <v>370</v>
      </c>
      <c r="D75" s="86">
        <v>0</v>
      </c>
      <c r="E75" s="86">
        <v>0</v>
      </c>
      <c r="F75" s="33">
        <f t="shared" si="2"/>
        <v>0</v>
      </c>
    </row>
    <row r="76" spans="1:6" s="37" customFormat="1" ht="57.75" customHeight="1" thickBot="1">
      <c r="A76" s="175" t="s">
        <v>1126</v>
      </c>
      <c r="B76" s="96" t="s">
        <v>292</v>
      </c>
      <c r="C76" s="85" t="s">
        <v>1127</v>
      </c>
      <c r="D76" s="86">
        <f>D77</f>
        <v>0</v>
      </c>
      <c r="E76" s="86">
        <f>E77</f>
        <v>313.56</v>
      </c>
      <c r="F76" s="33">
        <f t="shared" si="2"/>
        <v>-313.56</v>
      </c>
    </row>
    <row r="77" spans="1:6" s="37" customFormat="1" ht="51" customHeight="1" thickBot="1">
      <c r="A77" s="175" t="s">
        <v>1124</v>
      </c>
      <c r="B77" s="96" t="s">
        <v>292</v>
      </c>
      <c r="C77" s="85" t="s">
        <v>1125</v>
      </c>
      <c r="D77" s="86">
        <f>D78</f>
        <v>0</v>
      </c>
      <c r="E77" s="86">
        <f>E78</f>
        <v>313.56</v>
      </c>
      <c r="F77" s="33">
        <f t="shared" si="2"/>
        <v>-313.56</v>
      </c>
    </row>
    <row r="78" spans="1:6" s="37" customFormat="1" ht="84.75" customHeight="1">
      <c r="A78" s="175" t="s">
        <v>1123</v>
      </c>
      <c r="B78" s="96" t="s">
        <v>292</v>
      </c>
      <c r="C78" s="85" t="s">
        <v>1028</v>
      </c>
      <c r="D78" s="86">
        <v>0</v>
      </c>
      <c r="E78" s="86">
        <v>313.56</v>
      </c>
      <c r="F78" s="33">
        <f t="shared" si="2"/>
        <v>-313.56</v>
      </c>
    </row>
    <row r="79" spans="1:6" s="37" customFormat="1" ht="92.25" customHeight="1">
      <c r="A79" s="36" t="s">
        <v>702</v>
      </c>
      <c r="B79" s="96" t="s">
        <v>292</v>
      </c>
      <c r="C79" s="85" t="s">
        <v>703</v>
      </c>
      <c r="D79" s="86">
        <f aca="true" t="shared" si="3" ref="D79:E81">D80</f>
        <v>500000</v>
      </c>
      <c r="E79" s="86">
        <f t="shared" si="3"/>
        <v>951831.8</v>
      </c>
      <c r="F79" s="33">
        <f t="shared" si="2"/>
        <v>-451831.80000000005</v>
      </c>
    </row>
    <row r="80" spans="1:6" s="37" customFormat="1" ht="94.5" customHeight="1">
      <c r="A80" s="36" t="s">
        <v>704</v>
      </c>
      <c r="B80" s="96" t="s">
        <v>292</v>
      </c>
      <c r="C80" s="85" t="s">
        <v>705</v>
      </c>
      <c r="D80" s="86">
        <f t="shared" si="3"/>
        <v>500000</v>
      </c>
      <c r="E80" s="86">
        <f t="shared" si="3"/>
        <v>951831.8</v>
      </c>
      <c r="F80" s="33">
        <f t="shared" si="0"/>
        <v>-451831.80000000005</v>
      </c>
    </row>
    <row r="81" spans="1:6" s="37" customFormat="1" ht="88.5" customHeight="1">
      <c r="A81" s="36" t="s">
        <v>706</v>
      </c>
      <c r="B81" s="96" t="s">
        <v>292</v>
      </c>
      <c r="C81" s="85" t="s">
        <v>707</v>
      </c>
      <c r="D81" s="86">
        <f>D82</f>
        <v>500000</v>
      </c>
      <c r="E81" s="86">
        <f t="shared" si="3"/>
        <v>951831.8</v>
      </c>
      <c r="F81" s="33">
        <f t="shared" si="0"/>
        <v>-451831.80000000005</v>
      </c>
    </row>
    <row r="82" spans="1:6" s="37" customFormat="1" ht="79.5" customHeight="1">
      <c r="A82" s="36" t="s">
        <v>706</v>
      </c>
      <c r="B82" s="96" t="s">
        <v>292</v>
      </c>
      <c r="C82" s="85" t="s">
        <v>708</v>
      </c>
      <c r="D82" s="86">
        <v>500000</v>
      </c>
      <c r="E82" s="86">
        <v>951831.8</v>
      </c>
      <c r="F82" s="33">
        <f t="shared" si="0"/>
        <v>-451831.80000000005</v>
      </c>
    </row>
    <row r="83" spans="1:6" s="37" customFormat="1" ht="22.5">
      <c r="A83" s="36" t="s">
        <v>709</v>
      </c>
      <c r="B83" s="96" t="s">
        <v>292</v>
      </c>
      <c r="C83" s="85" t="s">
        <v>1196</v>
      </c>
      <c r="D83" s="86">
        <f>D84</f>
        <v>983000</v>
      </c>
      <c r="E83" s="86">
        <f>E84</f>
        <v>1908105.74</v>
      </c>
      <c r="F83" s="33">
        <f t="shared" si="0"/>
        <v>-925105.74</v>
      </c>
    </row>
    <row r="84" spans="1:6" s="37" customFormat="1" ht="22.5">
      <c r="A84" s="36" t="s">
        <v>1197</v>
      </c>
      <c r="B84" s="96" t="s">
        <v>292</v>
      </c>
      <c r="C84" s="85" t="s">
        <v>1198</v>
      </c>
      <c r="D84" s="86">
        <f>D85+D87+D89+D91</f>
        <v>983000</v>
      </c>
      <c r="E84" s="86">
        <f>E85+E87+E89+E91</f>
        <v>1908105.74</v>
      </c>
      <c r="F84" s="33">
        <f t="shared" si="0"/>
        <v>-925105.74</v>
      </c>
    </row>
    <row r="85" spans="1:6" s="37" customFormat="1" ht="33.75">
      <c r="A85" s="36" t="s">
        <v>1199</v>
      </c>
      <c r="B85" s="96" t="s">
        <v>292</v>
      </c>
      <c r="C85" s="85" t="s">
        <v>1200</v>
      </c>
      <c r="D85" s="86">
        <f>D86</f>
        <v>110700</v>
      </c>
      <c r="E85" s="86">
        <f>E86</f>
        <v>318620.19</v>
      </c>
      <c r="F85" s="33">
        <f t="shared" si="0"/>
        <v>-207920.19</v>
      </c>
    </row>
    <row r="86" spans="1:6" s="37" customFormat="1" ht="33.75">
      <c r="A86" s="36" t="s">
        <v>1199</v>
      </c>
      <c r="B86" s="96" t="s">
        <v>292</v>
      </c>
      <c r="C86" s="85" t="s">
        <v>1201</v>
      </c>
      <c r="D86" s="86">
        <v>110700</v>
      </c>
      <c r="E86" s="86">
        <v>318620.19</v>
      </c>
      <c r="F86" s="33">
        <f t="shared" si="0"/>
        <v>-207920.19</v>
      </c>
    </row>
    <row r="87" spans="1:6" s="37" customFormat="1" ht="33.75">
      <c r="A87" s="36" t="s">
        <v>1202</v>
      </c>
      <c r="B87" s="96" t="s">
        <v>292</v>
      </c>
      <c r="C87" s="85" t="s">
        <v>1203</v>
      </c>
      <c r="D87" s="86">
        <f>D88</f>
        <v>8300</v>
      </c>
      <c r="E87" s="86">
        <f>E88</f>
        <v>4592.07</v>
      </c>
      <c r="F87" s="33">
        <f t="shared" si="0"/>
        <v>3707.9300000000003</v>
      </c>
    </row>
    <row r="88" spans="1:6" s="37" customFormat="1" ht="33.75">
      <c r="A88" s="36" t="s">
        <v>1202</v>
      </c>
      <c r="B88" s="96" t="s">
        <v>292</v>
      </c>
      <c r="C88" s="85" t="s">
        <v>1204</v>
      </c>
      <c r="D88" s="86">
        <v>8300</v>
      </c>
      <c r="E88" s="86">
        <v>4592.07</v>
      </c>
      <c r="F88" s="33">
        <f t="shared" si="0"/>
        <v>3707.9300000000003</v>
      </c>
    </row>
    <row r="89" spans="1:6" s="37" customFormat="1" ht="22.5">
      <c r="A89" s="36" t="s">
        <v>1205</v>
      </c>
      <c r="B89" s="96" t="s">
        <v>292</v>
      </c>
      <c r="C89" s="85" t="s">
        <v>1206</v>
      </c>
      <c r="D89" s="86">
        <f>D90</f>
        <v>613000</v>
      </c>
      <c r="E89" s="86">
        <f>E90</f>
        <v>1197365.49</v>
      </c>
      <c r="F89" s="33">
        <f t="shared" si="0"/>
        <v>-584365.49</v>
      </c>
    </row>
    <row r="90" spans="1:6" s="37" customFormat="1" ht="22.5">
      <c r="A90" s="36" t="s">
        <v>1205</v>
      </c>
      <c r="B90" s="96" t="s">
        <v>292</v>
      </c>
      <c r="C90" s="85" t="s">
        <v>1207</v>
      </c>
      <c r="D90" s="86">
        <v>613000</v>
      </c>
      <c r="E90" s="86">
        <v>1197365.49</v>
      </c>
      <c r="F90" s="33">
        <f t="shared" si="0"/>
        <v>-584365.49</v>
      </c>
    </row>
    <row r="91" spans="1:6" s="37" customFormat="1" ht="22.5">
      <c r="A91" s="36" t="s">
        <v>1208</v>
      </c>
      <c r="B91" s="96" t="s">
        <v>292</v>
      </c>
      <c r="C91" s="85" t="s">
        <v>1209</v>
      </c>
      <c r="D91" s="86">
        <f>D92</f>
        <v>251000</v>
      </c>
      <c r="E91" s="86">
        <f>E92</f>
        <v>387527.99</v>
      </c>
      <c r="F91" s="33">
        <f t="shared" si="0"/>
        <v>-136527.99</v>
      </c>
    </row>
    <row r="92" spans="1:6" s="37" customFormat="1" ht="22.5">
      <c r="A92" s="36" t="s">
        <v>1208</v>
      </c>
      <c r="B92" s="96" t="s">
        <v>292</v>
      </c>
      <c r="C92" s="85" t="s">
        <v>1210</v>
      </c>
      <c r="D92" s="86">
        <v>251000</v>
      </c>
      <c r="E92" s="86">
        <v>387527.99</v>
      </c>
      <c r="F92" s="33">
        <f t="shared" si="0"/>
        <v>-136527.99</v>
      </c>
    </row>
    <row r="93" spans="1:6" s="37" customFormat="1" ht="33.75">
      <c r="A93" s="36" t="s">
        <v>1211</v>
      </c>
      <c r="B93" s="96" t="s">
        <v>292</v>
      </c>
      <c r="C93" s="85" t="s">
        <v>1212</v>
      </c>
      <c r="D93" s="86">
        <f>D94+D99</f>
        <v>18421000</v>
      </c>
      <c r="E93" s="86">
        <f>E94+E99</f>
        <v>12943682.07</v>
      </c>
      <c r="F93" s="33">
        <f t="shared" si="0"/>
        <v>5477317.93</v>
      </c>
    </row>
    <row r="94" spans="1:6" s="37" customFormat="1" ht="22.5">
      <c r="A94" s="36" t="s">
        <v>723</v>
      </c>
      <c r="B94" s="96" t="s">
        <v>292</v>
      </c>
      <c r="C94" s="85" t="s">
        <v>724</v>
      </c>
      <c r="D94" s="86">
        <f>D95</f>
        <v>18016000</v>
      </c>
      <c r="E94" s="86">
        <f>E95</f>
        <v>12477335.03</v>
      </c>
      <c r="F94" s="33">
        <f t="shared" si="0"/>
        <v>5538664.970000001</v>
      </c>
    </row>
    <row r="95" spans="1:6" s="37" customFormat="1" ht="22.5">
      <c r="A95" s="36" t="s">
        <v>725</v>
      </c>
      <c r="B95" s="96" t="s">
        <v>292</v>
      </c>
      <c r="C95" s="85" t="s">
        <v>726</v>
      </c>
      <c r="D95" s="86">
        <f>D96</f>
        <v>18016000</v>
      </c>
      <c r="E95" s="86">
        <f>E96</f>
        <v>12477335.03</v>
      </c>
      <c r="F95" s="33">
        <f t="shared" si="0"/>
        <v>5538664.970000001</v>
      </c>
    </row>
    <row r="96" spans="1:6" s="37" customFormat="1" ht="36" customHeight="1">
      <c r="A96" s="36" t="s">
        <v>1216</v>
      </c>
      <c r="B96" s="96" t="s">
        <v>292</v>
      </c>
      <c r="C96" s="85" t="s">
        <v>1217</v>
      </c>
      <c r="D96" s="86">
        <f>D97+D98</f>
        <v>18016000</v>
      </c>
      <c r="E96" s="86">
        <f>E97+E98</f>
        <v>12477335.03</v>
      </c>
      <c r="F96" s="33">
        <f t="shared" si="0"/>
        <v>5538664.970000001</v>
      </c>
    </row>
    <row r="97" spans="1:6" s="37" customFormat="1" ht="39" customHeight="1">
      <c r="A97" s="36" t="s">
        <v>1216</v>
      </c>
      <c r="B97" s="96" t="s">
        <v>292</v>
      </c>
      <c r="C97" s="85" t="s">
        <v>1218</v>
      </c>
      <c r="D97" s="86">
        <v>18000000</v>
      </c>
      <c r="E97" s="86">
        <v>12472143.03</v>
      </c>
      <c r="F97" s="33">
        <f t="shared" si="0"/>
        <v>5527856.970000001</v>
      </c>
    </row>
    <row r="98" spans="1:6" s="37" customFormat="1" ht="37.5" customHeight="1">
      <c r="A98" s="36" t="s">
        <v>1216</v>
      </c>
      <c r="B98" s="96" t="s">
        <v>292</v>
      </c>
      <c r="C98" s="85" t="s">
        <v>1219</v>
      </c>
      <c r="D98" s="86">
        <v>16000</v>
      </c>
      <c r="E98" s="86">
        <v>5192</v>
      </c>
      <c r="F98" s="33">
        <f aca="true" t="shared" si="4" ref="F98:F167">D98-E98</f>
        <v>10808</v>
      </c>
    </row>
    <row r="99" spans="1:6" s="37" customFormat="1" ht="22.5">
      <c r="A99" s="36" t="s">
        <v>730</v>
      </c>
      <c r="B99" s="96" t="s">
        <v>292</v>
      </c>
      <c r="C99" s="85" t="s">
        <v>731</v>
      </c>
      <c r="D99" s="86">
        <f>D100+D102</f>
        <v>405000</v>
      </c>
      <c r="E99" s="86">
        <f>E100+E102</f>
        <v>466347.04000000004</v>
      </c>
      <c r="F99" s="33">
        <f t="shared" si="4"/>
        <v>-61347.04000000004</v>
      </c>
    </row>
    <row r="100" spans="1:6" s="37" customFormat="1" ht="33.75">
      <c r="A100" s="38" t="s">
        <v>732</v>
      </c>
      <c r="B100" s="96" t="s">
        <v>292</v>
      </c>
      <c r="C100" s="85" t="s">
        <v>733</v>
      </c>
      <c r="D100" s="86">
        <f>D101</f>
        <v>355000</v>
      </c>
      <c r="E100" s="86">
        <f>E101</f>
        <v>194073.54</v>
      </c>
      <c r="F100" s="33">
        <f t="shared" si="4"/>
        <v>160926.46</v>
      </c>
    </row>
    <row r="101" spans="1:6" s="37" customFormat="1" ht="45">
      <c r="A101" s="38" t="s">
        <v>734</v>
      </c>
      <c r="B101" s="96" t="s">
        <v>292</v>
      </c>
      <c r="C101" s="85" t="s">
        <v>735</v>
      </c>
      <c r="D101" s="86">
        <v>355000</v>
      </c>
      <c r="E101" s="86">
        <v>194073.54</v>
      </c>
      <c r="F101" s="33">
        <f t="shared" si="4"/>
        <v>160926.46</v>
      </c>
    </row>
    <row r="102" spans="1:6" s="37" customFormat="1" ht="22.5">
      <c r="A102" s="38" t="s">
        <v>736</v>
      </c>
      <c r="B102" s="96" t="s">
        <v>292</v>
      </c>
      <c r="C102" s="85" t="s">
        <v>1221</v>
      </c>
      <c r="D102" s="86">
        <f>D104+D103</f>
        <v>50000</v>
      </c>
      <c r="E102" s="86">
        <f>E104+E103</f>
        <v>272273.5</v>
      </c>
      <c r="F102" s="33">
        <f>D102-E102</f>
        <v>-222273.5</v>
      </c>
    </row>
    <row r="103" spans="1:6" s="37" customFormat="1" ht="22.5">
      <c r="A103" s="38" t="s">
        <v>737</v>
      </c>
      <c r="B103" s="96" t="s">
        <v>292</v>
      </c>
      <c r="C103" s="85" t="s">
        <v>1222</v>
      </c>
      <c r="D103" s="86">
        <v>50000</v>
      </c>
      <c r="E103" s="86">
        <v>272273.5</v>
      </c>
      <c r="F103" s="33">
        <f>D103-E103</f>
        <v>-222273.5</v>
      </c>
    </row>
    <row r="104" spans="1:6" s="37" customFormat="1" ht="22.5">
      <c r="A104" s="38" t="s">
        <v>737</v>
      </c>
      <c r="B104" s="96" t="s">
        <v>292</v>
      </c>
      <c r="C104" s="85" t="s">
        <v>644</v>
      </c>
      <c r="D104" s="86">
        <v>0</v>
      </c>
      <c r="E104" s="86">
        <v>0</v>
      </c>
      <c r="F104" s="33">
        <f t="shared" si="4"/>
        <v>0</v>
      </c>
    </row>
    <row r="105" spans="1:6" s="37" customFormat="1" ht="22.5">
      <c r="A105" s="36" t="s">
        <v>738</v>
      </c>
      <c r="B105" s="96" t="s">
        <v>292</v>
      </c>
      <c r="C105" s="85" t="s">
        <v>739</v>
      </c>
      <c r="D105" s="86">
        <f>D106+D112</f>
        <v>43104000</v>
      </c>
      <c r="E105" s="86">
        <f>E106+E112</f>
        <v>4010675.24</v>
      </c>
      <c r="F105" s="33">
        <f t="shared" si="4"/>
        <v>39093324.76</v>
      </c>
    </row>
    <row r="106" spans="1:6" s="37" customFormat="1" ht="91.5" customHeight="1">
      <c r="A106" s="36" t="s">
        <v>740</v>
      </c>
      <c r="B106" s="96" t="s">
        <v>292</v>
      </c>
      <c r="C106" s="85" t="s">
        <v>741</v>
      </c>
      <c r="D106" s="86">
        <f>D107</f>
        <v>25704000</v>
      </c>
      <c r="E106" s="86">
        <f>E107</f>
        <v>180613</v>
      </c>
      <c r="F106" s="33">
        <f t="shared" si="4"/>
        <v>25523387</v>
      </c>
    </row>
    <row r="107" spans="1:6" s="37" customFormat="1" ht="99" customHeight="1">
      <c r="A107" s="36" t="s">
        <v>742</v>
      </c>
      <c r="B107" s="96" t="s">
        <v>292</v>
      </c>
      <c r="C107" s="85" t="s">
        <v>743</v>
      </c>
      <c r="D107" s="86">
        <f>D108+D110</f>
        <v>25704000</v>
      </c>
      <c r="E107" s="86">
        <f>E108+E110</f>
        <v>180613</v>
      </c>
      <c r="F107" s="33">
        <f t="shared" si="4"/>
        <v>25523387</v>
      </c>
    </row>
    <row r="108" spans="1:6" s="37" customFormat="1" ht="103.5" customHeight="1">
      <c r="A108" s="36" t="s">
        <v>1059</v>
      </c>
      <c r="B108" s="96" t="s">
        <v>292</v>
      </c>
      <c r="C108" s="85" t="s">
        <v>1060</v>
      </c>
      <c r="D108" s="86">
        <f>D109</f>
        <v>0</v>
      </c>
      <c r="E108" s="86">
        <f>E109</f>
        <v>0</v>
      </c>
      <c r="F108" s="33">
        <f t="shared" si="4"/>
        <v>0</v>
      </c>
    </row>
    <row r="109" spans="1:6" s="37" customFormat="1" ht="93.75" customHeight="1">
      <c r="A109" s="36" t="s">
        <v>1061</v>
      </c>
      <c r="B109" s="96" t="s">
        <v>292</v>
      </c>
      <c r="C109" s="85" t="s">
        <v>1062</v>
      </c>
      <c r="D109" s="86">
        <v>0</v>
      </c>
      <c r="E109" s="86">
        <v>0</v>
      </c>
      <c r="F109" s="33">
        <f t="shared" si="4"/>
        <v>0</v>
      </c>
    </row>
    <row r="110" spans="1:6" s="37" customFormat="1" ht="104.25" customHeight="1">
      <c r="A110" s="36" t="s">
        <v>719</v>
      </c>
      <c r="B110" s="96" t="s">
        <v>292</v>
      </c>
      <c r="C110" s="85" t="s">
        <v>720</v>
      </c>
      <c r="D110" s="86">
        <f>D111</f>
        <v>25704000</v>
      </c>
      <c r="E110" s="86">
        <f>E111</f>
        <v>180613</v>
      </c>
      <c r="F110" s="33">
        <f t="shared" si="4"/>
        <v>25523387</v>
      </c>
    </row>
    <row r="111" spans="1:6" s="37" customFormat="1" ht="104.25" customHeight="1">
      <c r="A111" s="36" t="s">
        <v>719</v>
      </c>
      <c r="B111" s="96" t="s">
        <v>292</v>
      </c>
      <c r="C111" s="85" t="s">
        <v>721</v>
      </c>
      <c r="D111" s="86">
        <v>25704000</v>
      </c>
      <c r="E111" s="86">
        <v>180613</v>
      </c>
      <c r="F111" s="33">
        <f t="shared" si="4"/>
        <v>25523387</v>
      </c>
    </row>
    <row r="112" spans="1:6" s="37" customFormat="1" ht="41.25" customHeight="1">
      <c r="A112" s="36" t="s">
        <v>729</v>
      </c>
      <c r="B112" s="96" t="s">
        <v>292</v>
      </c>
      <c r="C112" s="85" t="s">
        <v>722</v>
      </c>
      <c r="D112" s="86">
        <f>D113</f>
        <v>17400000</v>
      </c>
      <c r="E112" s="86">
        <f>E113</f>
        <v>3830062.24</v>
      </c>
      <c r="F112" s="33">
        <f t="shared" si="4"/>
        <v>13569937.76</v>
      </c>
    </row>
    <row r="113" spans="1:6" s="37" customFormat="1" ht="33.75">
      <c r="A113" s="36" t="s">
        <v>899</v>
      </c>
      <c r="B113" s="96" t="s">
        <v>292</v>
      </c>
      <c r="C113" s="85" t="s">
        <v>900</v>
      </c>
      <c r="D113" s="86">
        <f>D114</f>
        <v>17400000</v>
      </c>
      <c r="E113" s="86">
        <f>E114</f>
        <v>3830062.24</v>
      </c>
      <c r="F113" s="33">
        <f t="shared" si="4"/>
        <v>13569937.76</v>
      </c>
    </row>
    <row r="114" spans="1:6" s="37" customFormat="1" ht="48" customHeight="1">
      <c r="A114" s="36" t="s">
        <v>901</v>
      </c>
      <c r="B114" s="96" t="s">
        <v>292</v>
      </c>
      <c r="C114" s="85" t="s">
        <v>902</v>
      </c>
      <c r="D114" s="86">
        <f>D115+D116</f>
        <v>17400000</v>
      </c>
      <c r="E114" s="86">
        <f>E115+E116</f>
        <v>3830062.24</v>
      </c>
      <c r="F114" s="33">
        <f t="shared" si="4"/>
        <v>13569937.76</v>
      </c>
    </row>
    <row r="115" spans="1:6" s="37" customFormat="1" ht="45">
      <c r="A115" s="36" t="s">
        <v>901</v>
      </c>
      <c r="B115" s="96" t="s">
        <v>292</v>
      </c>
      <c r="C115" s="85" t="s">
        <v>903</v>
      </c>
      <c r="D115" s="86">
        <v>0</v>
      </c>
      <c r="E115" s="86">
        <v>0</v>
      </c>
      <c r="F115" s="33">
        <f t="shared" si="4"/>
        <v>0</v>
      </c>
    </row>
    <row r="116" spans="1:6" s="37" customFormat="1" ht="45">
      <c r="A116" s="36" t="s">
        <v>901</v>
      </c>
      <c r="B116" s="96" t="s">
        <v>292</v>
      </c>
      <c r="C116" s="85" t="s">
        <v>371</v>
      </c>
      <c r="D116" s="86">
        <v>17400000</v>
      </c>
      <c r="E116" s="86">
        <v>3830062.24</v>
      </c>
      <c r="F116" s="33">
        <f>D116-E116</f>
        <v>13569937.76</v>
      </c>
    </row>
    <row r="117" spans="1:6" s="37" customFormat="1" ht="22.5">
      <c r="A117" s="36" t="s">
        <v>527</v>
      </c>
      <c r="B117" s="96" t="s">
        <v>292</v>
      </c>
      <c r="C117" s="85" t="s">
        <v>528</v>
      </c>
      <c r="D117" s="86">
        <f>D118+D123+D125++D128+D138+D140+D147+D151+D153+D145</f>
        <v>2788000</v>
      </c>
      <c r="E117" s="86">
        <f>E118+E123+E125++E128+E138+E140+E147+E151+E153+E145</f>
        <v>2489919.86</v>
      </c>
      <c r="F117" s="33">
        <f t="shared" si="4"/>
        <v>298080.14000000013</v>
      </c>
    </row>
    <row r="118" spans="1:6" s="37" customFormat="1" ht="33.75">
      <c r="A118" s="36" t="s">
        <v>529</v>
      </c>
      <c r="B118" s="96" t="s">
        <v>292</v>
      </c>
      <c r="C118" s="85" t="s">
        <v>530</v>
      </c>
      <c r="D118" s="86">
        <f>D119+D121</f>
        <v>60000</v>
      </c>
      <c r="E118" s="86">
        <f>E119+E121</f>
        <v>9876.779999999999</v>
      </c>
      <c r="F118" s="33">
        <f t="shared" si="4"/>
        <v>50123.22</v>
      </c>
    </row>
    <row r="119" spans="1:6" s="37" customFormat="1" ht="69" customHeight="1">
      <c r="A119" s="36" t="s">
        <v>663</v>
      </c>
      <c r="B119" s="96" t="s">
        <v>292</v>
      </c>
      <c r="C119" s="85" t="s">
        <v>531</v>
      </c>
      <c r="D119" s="86">
        <f>D120</f>
        <v>0</v>
      </c>
      <c r="E119" s="86">
        <f>E120</f>
        <v>5001.04</v>
      </c>
      <c r="F119" s="33">
        <f t="shared" si="4"/>
        <v>-5001.04</v>
      </c>
    </row>
    <row r="120" spans="1:6" s="37" customFormat="1" ht="71.25" customHeight="1">
      <c r="A120" s="36" t="s">
        <v>663</v>
      </c>
      <c r="B120" s="96" t="s">
        <v>292</v>
      </c>
      <c r="C120" s="85" t="s">
        <v>532</v>
      </c>
      <c r="D120" s="86">
        <v>0</v>
      </c>
      <c r="E120" s="86">
        <v>5001.04</v>
      </c>
      <c r="F120" s="33">
        <f t="shared" si="4"/>
        <v>-5001.04</v>
      </c>
    </row>
    <row r="121" spans="1:6" s="37" customFormat="1" ht="71.25" customHeight="1">
      <c r="A121" s="36" t="s">
        <v>936</v>
      </c>
      <c r="B121" s="96" t="s">
        <v>292</v>
      </c>
      <c r="C121" s="85" t="s">
        <v>937</v>
      </c>
      <c r="D121" s="86">
        <f>D122</f>
        <v>60000</v>
      </c>
      <c r="E121" s="86">
        <f>E122</f>
        <v>4875.74</v>
      </c>
      <c r="F121" s="33">
        <f t="shared" si="4"/>
        <v>55124.26</v>
      </c>
    </row>
    <row r="122" spans="1:6" s="37" customFormat="1" ht="70.5" customHeight="1">
      <c r="A122" s="36" t="s">
        <v>936</v>
      </c>
      <c r="B122" s="96" t="s">
        <v>292</v>
      </c>
      <c r="C122" s="85" t="s">
        <v>938</v>
      </c>
      <c r="D122" s="86">
        <v>60000</v>
      </c>
      <c r="E122" s="86">
        <v>4875.74</v>
      </c>
      <c r="F122" s="33">
        <f t="shared" si="4"/>
        <v>55124.26</v>
      </c>
    </row>
    <row r="123" spans="1:6" s="37" customFormat="1" ht="69.75" customHeight="1">
      <c r="A123" s="36" t="s">
        <v>1115</v>
      </c>
      <c r="B123" s="96" t="s">
        <v>292</v>
      </c>
      <c r="C123" s="85" t="s">
        <v>1116</v>
      </c>
      <c r="D123" s="86">
        <f>D124</f>
        <v>10000</v>
      </c>
      <c r="E123" s="86">
        <f>E124</f>
        <v>0</v>
      </c>
      <c r="F123" s="33">
        <f t="shared" si="4"/>
        <v>10000</v>
      </c>
    </row>
    <row r="124" spans="1:6" s="37" customFormat="1" ht="69" customHeight="1">
      <c r="A124" s="36" t="s">
        <v>1115</v>
      </c>
      <c r="B124" s="96" t="s">
        <v>292</v>
      </c>
      <c r="C124" s="85" t="s">
        <v>1117</v>
      </c>
      <c r="D124" s="86">
        <v>10000</v>
      </c>
      <c r="E124" s="86">
        <v>0</v>
      </c>
      <c r="F124" s="33">
        <f t="shared" si="4"/>
        <v>10000</v>
      </c>
    </row>
    <row r="125" spans="1:6" s="37" customFormat="1" ht="69" customHeight="1">
      <c r="A125" s="38" t="s">
        <v>1118</v>
      </c>
      <c r="B125" s="96" t="s">
        <v>292</v>
      </c>
      <c r="C125" s="85" t="s">
        <v>284</v>
      </c>
      <c r="D125" s="86">
        <f>D127+D126</f>
        <v>0</v>
      </c>
      <c r="E125" s="86">
        <f>E127+E126</f>
        <v>0</v>
      </c>
      <c r="F125" s="33">
        <f t="shared" si="4"/>
        <v>0</v>
      </c>
    </row>
    <row r="126" spans="1:6" s="37" customFormat="1" ht="69" customHeight="1">
      <c r="A126" s="38" t="s">
        <v>1119</v>
      </c>
      <c r="B126" s="96" t="s">
        <v>292</v>
      </c>
      <c r="C126" s="85" t="s">
        <v>934</v>
      </c>
      <c r="D126" s="86">
        <v>0</v>
      </c>
      <c r="E126" s="86">
        <v>0</v>
      </c>
      <c r="F126" s="33">
        <f>D126-E126</f>
        <v>0</v>
      </c>
    </row>
    <row r="127" spans="1:6" s="37" customFormat="1" ht="57" customHeight="1">
      <c r="A127" s="38" t="s">
        <v>1119</v>
      </c>
      <c r="B127" s="96" t="s">
        <v>292</v>
      </c>
      <c r="C127" s="85" t="s">
        <v>1120</v>
      </c>
      <c r="D127" s="86">
        <v>0</v>
      </c>
      <c r="E127" s="86">
        <v>0</v>
      </c>
      <c r="F127" s="33">
        <f t="shared" si="4"/>
        <v>0</v>
      </c>
    </row>
    <row r="128" spans="1:9" s="37" customFormat="1" ht="114.75" customHeight="1">
      <c r="A128" s="36" t="s">
        <v>129</v>
      </c>
      <c r="B128" s="96" t="s">
        <v>292</v>
      </c>
      <c r="C128" s="85" t="s">
        <v>130</v>
      </c>
      <c r="D128" s="86">
        <f>D131+D134+D136</f>
        <v>150000</v>
      </c>
      <c r="E128" s="86">
        <f>E131+E134+E136+E129</f>
        <v>247972.23</v>
      </c>
      <c r="F128" s="33">
        <f t="shared" si="4"/>
        <v>-97972.23000000001</v>
      </c>
      <c r="I128" s="39"/>
    </row>
    <row r="129" spans="1:9" s="37" customFormat="1" ht="52.5" customHeight="1">
      <c r="A129" s="36" t="s">
        <v>70</v>
      </c>
      <c r="B129" s="96" t="s">
        <v>292</v>
      </c>
      <c r="C129" s="85" t="s">
        <v>71</v>
      </c>
      <c r="D129" s="86">
        <v>0</v>
      </c>
      <c r="E129" s="86">
        <f>E130</f>
        <v>3000</v>
      </c>
      <c r="F129" s="33">
        <f t="shared" si="4"/>
        <v>-3000</v>
      </c>
      <c r="I129" s="39"/>
    </row>
    <row r="130" spans="1:9" s="37" customFormat="1" ht="53.25" customHeight="1">
      <c r="A130" s="36" t="s">
        <v>70</v>
      </c>
      <c r="B130" s="96" t="s">
        <v>292</v>
      </c>
      <c r="C130" s="85" t="s">
        <v>72</v>
      </c>
      <c r="D130" s="86"/>
      <c r="E130" s="86">
        <v>3000</v>
      </c>
      <c r="F130" s="33">
        <f t="shared" si="4"/>
        <v>-3000</v>
      </c>
      <c r="I130" s="39"/>
    </row>
    <row r="131" spans="1:6" s="37" customFormat="1" ht="51.75" customHeight="1">
      <c r="A131" s="36" t="s">
        <v>73</v>
      </c>
      <c r="B131" s="96" t="s">
        <v>292</v>
      </c>
      <c r="C131" s="85" t="s">
        <v>74</v>
      </c>
      <c r="D131" s="86">
        <f>D132</f>
        <v>150000</v>
      </c>
      <c r="E131" s="86">
        <f>E132+E133</f>
        <v>244972.23</v>
      </c>
      <c r="F131" s="33">
        <f t="shared" si="4"/>
        <v>-94972.23000000001</v>
      </c>
    </row>
    <row r="132" spans="1:6" s="37" customFormat="1" ht="51.75" customHeight="1">
      <c r="A132" s="36" t="s">
        <v>73</v>
      </c>
      <c r="B132" s="96" t="s">
        <v>292</v>
      </c>
      <c r="C132" s="85" t="s">
        <v>946</v>
      </c>
      <c r="D132" s="86">
        <v>150000</v>
      </c>
      <c r="E132" s="86">
        <v>244972.23</v>
      </c>
      <c r="F132" s="33">
        <f t="shared" si="4"/>
        <v>-94972.23000000001</v>
      </c>
    </row>
    <row r="133" spans="1:6" s="37" customFormat="1" ht="51.75" customHeight="1">
      <c r="A133" s="36" t="s">
        <v>73</v>
      </c>
      <c r="B133" s="96" t="s">
        <v>292</v>
      </c>
      <c r="C133" s="85" t="s">
        <v>947</v>
      </c>
      <c r="D133" s="86"/>
      <c r="E133" s="86"/>
      <c r="F133" s="33">
        <f t="shared" si="4"/>
        <v>0</v>
      </c>
    </row>
    <row r="134" spans="1:6" s="37" customFormat="1" ht="40.5" customHeight="1">
      <c r="A134" s="36" t="s">
        <v>948</v>
      </c>
      <c r="B134" s="96" t="s">
        <v>292</v>
      </c>
      <c r="C134" s="85" t="s">
        <v>949</v>
      </c>
      <c r="D134" s="86">
        <f>D135</f>
        <v>0</v>
      </c>
      <c r="E134" s="86">
        <f>E135</f>
        <v>0</v>
      </c>
      <c r="F134" s="33">
        <f t="shared" si="4"/>
        <v>0</v>
      </c>
    </row>
    <row r="135" spans="1:6" s="37" customFormat="1" ht="42.75" customHeight="1">
      <c r="A135" s="36" t="s">
        <v>948</v>
      </c>
      <c r="B135" s="96" t="s">
        <v>292</v>
      </c>
      <c r="C135" s="85" t="s">
        <v>950</v>
      </c>
      <c r="D135" s="86">
        <v>0</v>
      </c>
      <c r="E135" s="86">
        <v>0</v>
      </c>
      <c r="F135" s="33">
        <f t="shared" si="4"/>
        <v>0</v>
      </c>
    </row>
    <row r="136" spans="1:6" s="37" customFormat="1" ht="29.25" customHeight="1">
      <c r="A136" s="36" t="s">
        <v>918</v>
      </c>
      <c r="B136" s="96" t="s">
        <v>292</v>
      </c>
      <c r="C136" s="85" t="s">
        <v>919</v>
      </c>
      <c r="D136" s="86">
        <f>D137</f>
        <v>0</v>
      </c>
      <c r="E136" s="86">
        <f>E137</f>
        <v>0</v>
      </c>
      <c r="F136" s="33">
        <f t="shared" si="4"/>
        <v>0</v>
      </c>
    </row>
    <row r="137" spans="1:6" s="37" customFormat="1" ht="30.75" customHeight="1">
      <c r="A137" s="36" t="s">
        <v>918</v>
      </c>
      <c r="B137" s="96" t="s">
        <v>292</v>
      </c>
      <c r="C137" s="85" t="s">
        <v>920</v>
      </c>
      <c r="D137" s="86">
        <v>0</v>
      </c>
      <c r="E137" s="86">
        <v>0</v>
      </c>
      <c r="F137" s="33">
        <f t="shared" si="4"/>
        <v>0</v>
      </c>
    </row>
    <row r="138" spans="1:6" s="37" customFormat="1" ht="74.25" customHeight="1">
      <c r="A138" s="38" t="s">
        <v>975</v>
      </c>
      <c r="B138" s="96" t="s">
        <v>292</v>
      </c>
      <c r="C138" s="85" t="s">
        <v>1148</v>
      </c>
      <c r="D138" s="86">
        <f>D139</f>
        <v>0</v>
      </c>
      <c r="E138" s="86">
        <f>E139</f>
        <v>500</v>
      </c>
      <c r="F138" s="33">
        <f t="shared" si="4"/>
        <v>-500</v>
      </c>
    </row>
    <row r="139" spans="1:6" s="37" customFormat="1" ht="75" customHeight="1">
      <c r="A139" s="38" t="s">
        <v>975</v>
      </c>
      <c r="B139" s="96" t="s">
        <v>292</v>
      </c>
      <c r="C139" s="85" t="s">
        <v>669</v>
      </c>
      <c r="D139" s="86">
        <v>0</v>
      </c>
      <c r="E139" s="86">
        <v>500</v>
      </c>
      <c r="F139" s="33">
        <f t="shared" si="4"/>
        <v>-500</v>
      </c>
    </row>
    <row r="140" spans="1:6" s="37" customFormat="1" ht="37.5" customHeight="1">
      <c r="A140" s="36" t="s">
        <v>1149</v>
      </c>
      <c r="B140" s="96" t="s">
        <v>292</v>
      </c>
      <c r="C140" s="85" t="s">
        <v>1150</v>
      </c>
      <c r="D140" s="86">
        <f>D143+D141</f>
        <v>133000</v>
      </c>
      <c r="E140" s="86">
        <f>E143+E141</f>
        <v>68981.53</v>
      </c>
      <c r="F140" s="33">
        <f t="shared" si="4"/>
        <v>64018.47</v>
      </c>
    </row>
    <row r="141" spans="1:6" s="37" customFormat="1" ht="56.25" customHeight="1">
      <c r="A141" s="38" t="s">
        <v>1000</v>
      </c>
      <c r="B141" s="96" t="s">
        <v>292</v>
      </c>
      <c r="C141" s="85" t="s">
        <v>1001</v>
      </c>
      <c r="D141" s="86">
        <f>D142</f>
        <v>0</v>
      </c>
      <c r="E141" s="86">
        <f>E142</f>
        <v>0</v>
      </c>
      <c r="F141" s="33">
        <f t="shared" si="4"/>
        <v>0</v>
      </c>
    </row>
    <row r="142" spans="1:6" s="37" customFormat="1" ht="69" customHeight="1">
      <c r="A142" s="38" t="s">
        <v>75</v>
      </c>
      <c r="B142" s="96" t="s">
        <v>292</v>
      </c>
      <c r="C142" s="85" t="s">
        <v>76</v>
      </c>
      <c r="D142" s="86">
        <v>0</v>
      </c>
      <c r="E142" s="86">
        <v>0</v>
      </c>
      <c r="F142" s="33">
        <f t="shared" si="4"/>
        <v>0</v>
      </c>
    </row>
    <row r="143" spans="1:6" s="37" customFormat="1" ht="38.25" customHeight="1">
      <c r="A143" s="36" t="s">
        <v>77</v>
      </c>
      <c r="B143" s="96" t="s">
        <v>292</v>
      </c>
      <c r="C143" s="85" t="s">
        <v>78</v>
      </c>
      <c r="D143" s="86">
        <f>D144</f>
        <v>133000</v>
      </c>
      <c r="E143" s="86">
        <f>E144</f>
        <v>68981.53</v>
      </c>
      <c r="F143" s="33">
        <f t="shared" si="4"/>
        <v>64018.47</v>
      </c>
    </row>
    <row r="144" spans="1:6" s="37" customFormat="1" ht="36.75" customHeight="1">
      <c r="A144" s="36" t="s">
        <v>77</v>
      </c>
      <c r="B144" s="96" t="s">
        <v>292</v>
      </c>
      <c r="C144" s="85" t="s">
        <v>79</v>
      </c>
      <c r="D144" s="86">
        <v>133000</v>
      </c>
      <c r="E144" s="86">
        <v>68981.53</v>
      </c>
      <c r="F144" s="33">
        <f t="shared" si="4"/>
        <v>64018.47</v>
      </c>
    </row>
    <row r="145" spans="1:6" s="37" customFormat="1" ht="60" customHeight="1">
      <c r="A145" s="36" t="s">
        <v>80</v>
      </c>
      <c r="B145" s="96" t="s">
        <v>292</v>
      </c>
      <c r="C145" s="85" t="s">
        <v>82</v>
      </c>
      <c r="D145" s="86">
        <f>D146</f>
        <v>0</v>
      </c>
      <c r="E145" s="86">
        <f>E146</f>
        <v>65000</v>
      </c>
      <c r="F145" s="33">
        <f t="shared" si="4"/>
        <v>-65000</v>
      </c>
    </row>
    <row r="146" spans="1:6" s="37" customFormat="1" ht="72" customHeight="1">
      <c r="A146" s="36" t="s">
        <v>81</v>
      </c>
      <c r="B146" s="96" t="s">
        <v>292</v>
      </c>
      <c r="C146" s="85" t="s">
        <v>140</v>
      </c>
      <c r="D146" s="86">
        <v>0</v>
      </c>
      <c r="E146" s="86">
        <v>65000</v>
      </c>
      <c r="F146" s="33">
        <f t="shared" si="4"/>
        <v>-65000</v>
      </c>
    </row>
    <row r="147" spans="1:6" s="37" customFormat="1" ht="79.5" customHeight="1">
      <c r="A147" s="36" t="s">
        <v>141</v>
      </c>
      <c r="B147" s="96" t="s">
        <v>292</v>
      </c>
      <c r="C147" s="85" t="s">
        <v>142</v>
      </c>
      <c r="D147" s="86">
        <f>D149</f>
        <v>595000</v>
      </c>
      <c r="E147" s="86">
        <f>E149+E148+E150</f>
        <v>382443.92</v>
      </c>
      <c r="F147" s="33">
        <f t="shared" si="4"/>
        <v>212556.08000000002</v>
      </c>
    </row>
    <row r="148" spans="1:6" s="37" customFormat="1" ht="77.25" customHeight="1">
      <c r="A148" s="36" t="s">
        <v>141</v>
      </c>
      <c r="B148" s="96" t="s">
        <v>292</v>
      </c>
      <c r="C148" s="85" t="s">
        <v>625</v>
      </c>
      <c r="D148" s="86">
        <v>0</v>
      </c>
      <c r="E148" s="86">
        <v>0</v>
      </c>
      <c r="F148" s="33">
        <f>D148-E148</f>
        <v>0</v>
      </c>
    </row>
    <row r="149" spans="1:6" s="37" customFormat="1" ht="77.25" customHeight="1">
      <c r="A149" s="36" t="s">
        <v>141</v>
      </c>
      <c r="B149" s="96" t="s">
        <v>292</v>
      </c>
      <c r="C149" s="85" t="s">
        <v>143</v>
      </c>
      <c r="D149" s="86">
        <v>595000</v>
      </c>
      <c r="E149" s="86">
        <v>382443.92</v>
      </c>
      <c r="F149" s="33">
        <f t="shared" si="4"/>
        <v>212556.08000000002</v>
      </c>
    </row>
    <row r="150" spans="1:6" s="37" customFormat="1" ht="77.25" customHeight="1">
      <c r="A150" s="36" t="s">
        <v>141</v>
      </c>
      <c r="B150" s="96" t="s">
        <v>292</v>
      </c>
      <c r="C150" s="85" t="s">
        <v>372</v>
      </c>
      <c r="D150" s="86">
        <v>0</v>
      </c>
      <c r="E150" s="86">
        <v>0</v>
      </c>
      <c r="F150" s="33">
        <f>D150-E150</f>
        <v>0</v>
      </c>
    </row>
    <row r="151" spans="1:6" s="37" customFormat="1" ht="50.25" customHeight="1">
      <c r="A151" s="38" t="s">
        <v>144</v>
      </c>
      <c r="B151" s="96" t="s">
        <v>292</v>
      </c>
      <c r="C151" s="85" t="s">
        <v>926</v>
      </c>
      <c r="D151" s="86">
        <f>D152</f>
        <v>95000</v>
      </c>
      <c r="E151" s="86">
        <f>E152</f>
        <v>128163.14</v>
      </c>
      <c r="F151" s="33">
        <f t="shared" si="4"/>
        <v>-33163.14</v>
      </c>
    </row>
    <row r="152" spans="1:6" s="37" customFormat="1" ht="67.5" customHeight="1">
      <c r="A152" s="38" t="s">
        <v>927</v>
      </c>
      <c r="B152" s="96" t="s">
        <v>292</v>
      </c>
      <c r="C152" s="85" t="s">
        <v>928</v>
      </c>
      <c r="D152" s="86">
        <v>95000</v>
      </c>
      <c r="E152" s="86">
        <v>128163.14</v>
      </c>
      <c r="F152" s="33">
        <f t="shared" si="4"/>
        <v>-33163.14</v>
      </c>
    </row>
    <row r="153" spans="1:6" s="37" customFormat="1" ht="34.5" customHeight="1">
      <c r="A153" s="36" t="s">
        <v>929</v>
      </c>
      <c r="B153" s="96" t="s">
        <v>292</v>
      </c>
      <c r="C153" s="85" t="s">
        <v>930</v>
      </c>
      <c r="D153" s="86">
        <f>D154</f>
        <v>1745000</v>
      </c>
      <c r="E153" s="86">
        <f>E154</f>
        <v>1586982.26</v>
      </c>
      <c r="F153" s="33">
        <f t="shared" si="4"/>
        <v>158017.74</v>
      </c>
    </row>
    <row r="154" spans="1:6" s="37" customFormat="1" ht="48" customHeight="1">
      <c r="A154" s="36" t="s">
        <v>1005</v>
      </c>
      <c r="B154" s="96" t="s">
        <v>292</v>
      </c>
      <c r="C154" s="85" t="s">
        <v>1006</v>
      </c>
      <c r="D154" s="86">
        <f>D156+D158+D159+D160+D163+D164</f>
        <v>1745000</v>
      </c>
      <c r="E154" s="86">
        <f>E156+E158+E159+E160+E163+E164+E157+E162+E155+E161</f>
        <v>1586982.26</v>
      </c>
      <c r="F154" s="33">
        <f t="shared" si="4"/>
        <v>158017.74</v>
      </c>
    </row>
    <row r="155" spans="1:6" s="37" customFormat="1" ht="48" customHeight="1">
      <c r="A155" s="36" t="s">
        <v>1005</v>
      </c>
      <c r="B155" s="96" t="s">
        <v>292</v>
      </c>
      <c r="C155" s="85" t="s">
        <v>1007</v>
      </c>
      <c r="D155" s="86">
        <v>0</v>
      </c>
      <c r="E155" s="86">
        <v>0</v>
      </c>
      <c r="F155" s="33">
        <f t="shared" si="4"/>
        <v>0</v>
      </c>
    </row>
    <row r="156" spans="1:6" s="37" customFormat="1" ht="51" customHeight="1">
      <c r="A156" s="36" t="s">
        <v>1005</v>
      </c>
      <c r="B156" s="96" t="s">
        <v>292</v>
      </c>
      <c r="C156" s="85" t="s">
        <v>1008</v>
      </c>
      <c r="D156" s="86">
        <v>700000</v>
      </c>
      <c r="E156" s="86">
        <v>314184.28</v>
      </c>
      <c r="F156" s="33">
        <f t="shared" si="4"/>
        <v>385815.72</v>
      </c>
    </row>
    <row r="157" spans="1:6" s="37" customFormat="1" ht="51" customHeight="1">
      <c r="A157" s="36" t="s">
        <v>1005</v>
      </c>
      <c r="B157" s="96" t="s">
        <v>292</v>
      </c>
      <c r="C157" s="85" t="s">
        <v>1009</v>
      </c>
      <c r="D157" s="86">
        <v>0</v>
      </c>
      <c r="E157" s="86">
        <v>0</v>
      </c>
      <c r="F157" s="33">
        <f t="shared" si="4"/>
        <v>0</v>
      </c>
    </row>
    <row r="158" spans="1:6" s="37" customFormat="1" ht="49.5" customHeight="1">
      <c r="A158" s="36" t="s">
        <v>1005</v>
      </c>
      <c r="B158" s="96" t="s">
        <v>292</v>
      </c>
      <c r="C158" s="85" t="s">
        <v>1010</v>
      </c>
      <c r="D158" s="86">
        <v>0</v>
      </c>
      <c r="E158" s="86">
        <v>3140</v>
      </c>
      <c r="F158" s="33">
        <f t="shared" si="4"/>
        <v>-3140</v>
      </c>
    </row>
    <row r="159" spans="1:6" s="37" customFormat="1" ht="51.75" customHeight="1">
      <c r="A159" s="36" t="s">
        <v>1005</v>
      </c>
      <c r="B159" s="96" t="s">
        <v>292</v>
      </c>
      <c r="C159" s="85" t="s">
        <v>1011</v>
      </c>
      <c r="D159" s="86">
        <v>1011000</v>
      </c>
      <c r="E159" s="86">
        <v>1211565.49</v>
      </c>
      <c r="F159" s="33">
        <f t="shared" si="4"/>
        <v>-200565.49</v>
      </c>
    </row>
    <row r="160" spans="1:6" s="37" customFormat="1" ht="52.5" customHeight="1">
      <c r="A160" s="36" t="s">
        <v>1005</v>
      </c>
      <c r="B160" s="96" t="s">
        <v>292</v>
      </c>
      <c r="C160" s="85" t="s">
        <v>1012</v>
      </c>
      <c r="D160" s="86">
        <v>0</v>
      </c>
      <c r="E160" s="86">
        <v>0</v>
      </c>
      <c r="F160" s="33">
        <f t="shared" si="4"/>
        <v>0</v>
      </c>
    </row>
    <row r="161" spans="1:6" s="37" customFormat="1" ht="52.5" customHeight="1">
      <c r="A161" s="36" t="s">
        <v>1005</v>
      </c>
      <c r="B161" s="96" t="s">
        <v>292</v>
      </c>
      <c r="C161" s="85" t="s">
        <v>624</v>
      </c>
      <c r="D161" s="86"/>
      <c r="E161" s="86">
        <v>3000</v>
      </c>
      <c r="F161" s="33">
        <f>D161-E161</f>
        <v>-3000</v>
      </c>
    </row>
    <row r="162" spans="1:6" s="37" customFormat="1" ht="52.5" customHeight="1">
      <c r="A162" s="36" t="s">
        <v>1005</v>
      </c>
      <c r="B162" s="96" t="s">
        <v>292</v>
      </c>
      <c r="C162" s="85" t="s">
        <v>1027</v>
      </c>
      <c r="D162" s="86"/>
      <c r="E162" s="86">
        <v>7874.18</v>
      </c>
      <c r="F162" s="33">
        <f t="shared" si="4"/>
        <v>-7874.18</v>
      </c>
    </row>
    <row r="163" spans="1:6" s="37" customFormat="1" ht="54.75" customHeight="1">
      <c r="A163" s="36" t="s">
        <v>1005</v>
      </c>
      <c r="B163" s="96" t="s">
        <v>292</v>
      </c>
      <c r="C163" s="85" t="s">
        <v>1013</v>
      </c>
      <c r="D163" s="86">
        <v>34000</v>
      </c>
      <c r="E163" s="86">
        <v>47218.31</v>
      </c>
      <c r="F163" s="33">
        <f t="shared" si="4"/>
        <v>-13218.309999999998</v>
      </c>
    </row>
    <row r="164" spans="1:6" s="37" customFormat="1" ht="53.25" customHeight="1">
      <c r="A164" s="36" t="s">
        <v>1005</v>
      </c>
      <c r="B164" s="96" t="s">
        <v>292</v>
      </c>
      <c r="C164" s="85" t="s">
        <v>272</v>
      </c>
      <c r="D164" s="86">
        <v>0</v>
      </c>
      <c r="E164" s="86">
        <v>0</v>
      </c>
      <c r="F164" s="33">
        <f t="shared" si="4"/>
        <v>0</v>
      </c>
    </row>
    <row r="165" spans="1:6" s="37" customFormat="1" ht="12.75">
      <c r="A165" s="36" t="s">
        <v>273</v>
      </c>
      <c r="B165" s="96" t="s">
        <v>292</v>
      </c>
      <c r="C165" s="85" t="s">
        <v>274</v>
      </c>
      <c r="D165" s="86">
        <f>D166+D172</f>
        <v>0</v>
      </c>
      <c r="E165" s="86">
        <f>E166+E172</f>
        <v>291623.21</v>
      </c>
      <c r="F165" s="33">
        <f t="shared" si="4"/>
        <v>-291623.21</v>
      </c>
    </row>
    <row r="166" spans="1:6" s="37" customFormat="1" ht="12.75">
      <c r="A166" s="36" t="s">
        <v>275</v>
      </c>
      <c r="B166" s="96" t="s">
        <v>292</v>
      </c>
      <c r="C166" s="85" t="s">
        <v>276</v>
      </c>
      <c r="D166" s="86">
        <f>D167</f>
        <v>0</v>
      </c>
      <c r="E166" s="86">
        <f>E167</f>
        <v>291623.21</v>
      </c>
      <c r="F166" s="33">
        <f t="shared" si="4"/>
        <v>-291623.21</v>
      </c>
    </row>
    <row r="167" spans="1:6" s="37" customFormat="1" ht="27" customHeight="1">
      <c r="A167" s="36" t="s">
        <v>277</v>
      </c>
      <c r="B167" s="96" t="s">
        <v>292</v>
      </c>
      <c r="C167" s="85" t="s">
        <v>278</v>
      </c>
      <c r="D167" s="86">
        <f>D168+D171</f>
        <v>0</v>
      </c>
      <c r="E167" s="86">
        <f>E168+E171+E169+E170</f>
        <v>291623.21</v>
      </c>
      <c r="F167" s="33">
        <f t="shared" si="4"/>
        <v>-291623.21</v>
      </c>
    </row>
    <row r="168" spans="1:6" s="37" customFormat="1" ht="25.5" customHeight="1">
      <c r="A168" s="36" t="s">
        <v>277</v>
      </c>
      <c r="B168" s="96" t="s">
        <v>292</v>
      </c>
      <c r="C168" s="85" t="s">
        <v>279</v>
      </c>
      <c r="D168" s="86">
        <v>0</v>
      </c>
      <c r="E168" s="86">
        <v>271258.21</v>
      </c>
      <c r="F168" s="33">
        <f>D168-E168</f>
        <v>-271258.21</v>
      </c>
    </row>
    <row r="169" spans="1:6" s="37" customFormat="1" ht="33.75">
      <c r="A169" s="36" t="s">
        <v>277</v>
      </c>
      <c r="B169" s="96" t="s">
        <v>292</v>
      </c>
      <c r="C169" s="85" t="s">
        <v>280</v>
      </c>
      <c r="D169" s="86"/>
      <c r="E169" s="86">
        <v>14065</v>
      </c>
      <c r="F169" s="33">
        <f>D169-E169</f>
        <v>-14065</v>
      </c>
    </row>
    <row r="170" spans="1:6" s="37" customFormat="1" ht="33.75">
      <c r="A170" s="36" t="s">
        <v>277</v>
      </c>
      <c r="B170" s="96" t="s">
        <v>292</v>
      </c>
      <c r="C170" s="85" t="s">
        <v>664</v>
      </c>
      <c r="D170" s="86"/>
      <c r="E170" s="86">
        <v>0</v>
      </c>
      <c r="F170" s="33">
        <f>D170-E170</f>
        <v>0</v>
      </c>
    </row>
    <row r="171" spans="1:6" s="37" customFormat="1" ht="33.75">
      <c r="A171" s="36" t="s">
        <v>277</v>
      </c>
      <c r="B171" s="96" t="s">
        <v>292</v>
      </c>
      <c r="C171" s="85" t="s">
        <v>281</v>
      </c>
      <c r="D171" s="86">
        <v>0</v>
      </c>
      <c r="E171" s="86">
        <v>6300</v>
      </c>
      <c r="F171" s="33">
        <f aca="true" t="shared" si="5" ref="F171:F246">D171-E171</f>
        <v>-6300</v>
      </c>
    </row>
    <row r="172" spans="1:6" s="37" customFormat="1" ht="17.25" customHeight="1">
      <c r="A172" s="36" t="s">
        <v>282</v>
      </c>
      <c r="B172" s="96" t="s">
        <v>292</v>
      </c>
      <c r="C172" s="85" t="s">
        <v>283</v>
      </c>
      <c r="D172" s="86">
        <f>D173</f>
        <v>0</v>
      </c>
      <c r="E172" s="86">
        <f>E173</f>
        <v>0</v>
      </c>
      <c r="F172" s="33">
        <f t="shared" si="5"/>
        <v>0</v>
      </c>
    </row>
    <row r="173" spans="1:6" s="37" customFormat="1" ht="28.5" customHeight="1">
      <c r="A173" s="36" t="s">
        <v>638</v>
      </c>
      <c r="B173" s="96" t="s">
        <v>292</v>
      </c>
      <c r="C173" s="85" t="s">
        <v>639</v>
      </c>
      <c r="D173" s="86">
        <f>D174</f>
        <v>0</v>
      </c>
      <c r="E173" s="86">
        <f>E174</f>
        <v>0</v>
      </c>
      <c r="F173" s="33">
        <f t="shared" si="5"/>
        <v>0</v>
      </c>
    </row>
    <row r="174" spans="1:6" s="37" customFormat="1" ht="22.5">
      <c r="A174" s="36" t="s">
        <v>638</v>
      </c>
      <c r="B174" s="96" t="s">
        <v>292</v>
      </c>
      <c r="C174" s="85" t="s">
        <v>626</v>
      </c>
      <c r="D174" s="86">
        <v>0</v>
      </c>
      <c r="E174" s="86">
        <v>0</v>
      </c>
      <c r="F174" s="33">
        <f t="shared" si="5"/>
        <v>0</v>
      </c>
    </row>
    <row r="175" spans="1:6" s="37" customFormat="1" ht="12.75">
      <c r="A175" s="36" t="s">
        <v>640</v>
      </c>
      <c r="B175" s="96" t="s">
        <v>292</v>
      </c>
      <c r="C175" s="85" t="s">
        <v>641</v>
      </c>
      <c r="D175" s="86">
        <f>D177+D184+D202+D225+D230+D251+D235+D248+D181</f>
        <v>427068615</v>
      </c>
      <c r="E175" s="86">
        <f>E177+E184+E202+E225+E230+E251+E248+E235+E181</f>
        <v>275055246.6000001</v>
      </c>
      <c r="F175" s="33">
        <f t="shared" si="5"/>
        <v>152013368.39999992</v>
      </c>
    </row>
    <row r="176" spans="1:6" s="37" customFormat="1" ht="44.25" customHeight="1">
      <c r="A176" s="36" t="s">
        <v>84</v>
      </c>
      <c r="B176" s="96" t="s">
        <v>292</v>
      </c>
      <c r="C176" s="85" t="s">
        <v>85</v>
      </c>
      <c r="D176" s="86">
        <f>D177+D184+D202+D225+D235+D181</f>
        <v>427068615</v>
      </c>
      <c r="E176" s="86">
        <f>E184+E202+E225+E235+E181</f>
        <v>277451494.00000006</v>
      </c>
      <c r="F176" s="33">
        <f t="shared" si="5"/>
        <v>149617120.99999994</v>
      </c>
    </row>
    <row r="177" spans="1:6" s="37" customFormat="1" ht="33.75" hidden="1">
      <c r="A177" s="36" t="s">
        <v>86</v>
      </c>
      <c r="B177" s="96" t="s">
        <v>292</v>
      </c>
      <c r="C177" s="85" t="s">
        <v>87</v>
      </c>
      <c r="D177" s="86">
        <f>D178</f>
        <v>0</v>
      </c>
      <c r="E177" s="86">
        <f aca="true" t="shared" si="6" ref="D177:E179">E178</f>
        <v>0</v>
      </c>
      <c r="F177" s="33">
        <f t="shared" si="5"/>
        <v>0</v>
      </c>
    </row>
    <row r="178" spans="1:6" s="37" customFormat="1" ht="12.75" hidden="1">
      <c r="A178" s="36" t="s">
        <v>88</v>
      </c>
      <c r="B178" s="96" t="s">
        <v>292</v>
      </c>
      <c r="C178" s="85" t="s">
        <v>89</v>
      </c>
      <c r="D178" s="86">
        <f t="shared" si="6"/>
        <v>0</v>
      </c>
      <c r="E178" s="86">
        <f t="shared" si="6"/>
        <v>0</v>
      </c>
      <c r="F178" s="33">
        <f t="shared" si="5"/>
        <v>0</v>
      </c>
    </row>
    <row r="179" spans="1:6" s="37" customFormat="1" ht="22.5" hidden="1">
      <c r="A179" s="36" t="s">
        <v>90</v>
      </c>
      <c r="B179" s="96" t="s">
        <v>292</v>
      </c>
      <c r="C179" s="85" t="s">
        <v>91</v>
      </c>
      <c r="D179" s="86">
        <f t="shared" si="6"/>
        <v>0</v>
      </c>
      <c r="E179" s="86">
        <f t="shared" si="6"/>
        <v>0</v>
      </c>
      <c r="F179" s="33">
        <f t="shared" si="5"/>
        <v>0</v>
      </c>
    </row>
    <row r="180" spans="1:6" s="37" customFormat="1" ht="22.5" hidden="1">
      <c r="A180" s="36" t="s">
        <v>90</v>
      </c>
      <c r="B180" s="96" t="s">
        <v>292</v>
      </c>
      <c r="C180" s="85" t="s">
        <v>92</v>
      </c>
      <c r="D180" s="86">
        <v>0</v>
      </c>
      <c r="E180" s="86">
        <v>0</v>
      </c>
      <c r="F180" s="33">
        <f t="shared" si="5"/>
        <v>0</v>
      </c>
    </row>
    <row r="181" spans="1:6" s="37" customFormat="1" ht="22.5">
      <c r="A181" s="36" t="s">
        <v>648</v>
      </c>
      <c r="B181" s="96" t="s">
        <v>292</v>
      </c>
      <c r="C181" s="85" t="s">
        <v>87</v>
      </c>
      <c r="D181" s="86">
        <f>D182</f>
        <v>0</v>
      </c>
      <c r="E181" s="86">
        <f>E182</f>
        <v>0</v>
      </c>
      <c r="F181" s="33">
        <f t="shared" si="5"/>
        <v>0</v>
      </c>
    </row>
    <row r="182" spans="1:6" s="37" customFormat="1" ht="45">
      <c r="A182" s="36" t="s">
        <v>645</v>
      </c>
      <c r="B182" s="96" t="s">
        <v>292</v>
      </c>
      <c r="C182" s="85" t="s">
        <v>647</v>
      </c>
      <c r="D182" s="86">
        <f>D183</f>
        <v>0</v>
      </c>
      <c r="E182" s="86">
        <f>E183</f>
        <v>0</v>
      </c>
      <c r="F182" s="33">
        <f t="shared" si="5"/>
        <v>0</v>
      </c>
    </row>
    <row r="183" spans="1:6" s="37" customFormat="1" ht="45">
      <c r="A183" s="36" t="s">
        <v>645</v>
      </c>
      <c r="B183" s="96" t="s">
        <v>292</v>
      </c>
      <c r="C183" s="85" t="s">
        <v>646</v>
      </c>
      <c r="D183" s="86">
        <v>0</v>
      </c>
      <c r="E183" s="86">
        <v>0</v>
      </c>
      <c r="F183" s="33">
        <f t="shared" si="5"/>
        <v>0</v>
      </c>
    </row>
    <row r="184" spans="1:6" s="37" customFormat="1" ht="39.75" customHeight="1">
      <c r="A184" s="36" t="s">
        <v>93</v>
      </c>
      <c r="B184" s="96" t="s">
        <v>292</v>
      </c>
      <c r="C184" s="85" t="s">
        <v>94</v>
      </c>
      <c r="D184" s="86">
        <f>D196+D201+D193+D191</f>
        <v>36840615</v>
      </c>
      <c r="E184" s="86">
        <f>E196+E201+E193+E191</f>
        <v>2120783.66</v>
      </c>
      <c r="F184" s="33">
        <f t="shared" si="5"/>
        <v>34719831.34</v>
      </c>
    </row>
    <row r="185" spans="1:6" s="37" customFormat="1" ht="54.75" customHeight="1" hidden="1">
      <c r="A185" s="36" t="s">
        <v>888</v>
      </c>
      <c r="B185" s="96" t="s">
        <v>292</v>
      </c>
      <c r="C185" s="85" t="s">
        <v>889</v>
      </c>
      <c r="D185" s="86">
        <f>D186</f>
        <v>0</v>
      </c>
      <c r="E185" s="86">
        <f>E186</f>
        <v>0</v>
      </c>
      <c r="F185" s="33">
        <f t="shared" si="5"/>
        <v>0</v>
      </c>
    </row>
    <row r="186" spans="1:6" s="37" customFormat="1" ht="62.25" customHeight="1" hidden="1">
      <c r="A186" s="36" t="s">
        <v>1014</v>
      </c>
      <c r="B186" s="96" t="s">
        <v>292</v>
      </c>
      <c r="C186" s="85" t="s">
        <v>1015</v>
      </c>
      <c r="D186" s="86">
        <f>D187</f>
        <v>0</v>
      </c>
      <c r="E186" s="86">
        <f>E187</f>
        <v>0</v>
      </c>
      <c r="F186" s="33">
        <f t="shared" si="5"/>
        <v>0</v>
      </c>
    </row>
    <row r="187" spans="1:6" s="37" customFormat="1" ht="65.25" customHeight="1" hidden="1">
      <c r="A187" s="36" t="s">
        <v>1014</v>
      </c>
      <c r="B187" s="96" t="s">
        <v>292</v>
      </c>
      <c r="C187" s="85" t="s">
        <v>1016</v>
      </c>
      <c r="D187" s="86">
        <v>0</v>
      </c>
      <c r="E187" s="86">
        <v>0</v>
      </c>
      <c r="F187" s="33">
        <f t="shared" si="5"/>
        <v>0</v>
      </c>
    </row>
    <row r="188" spans="1:6" s="37" customFormat="1" ht="33" customHeight="1" hidden="1">
      <c r="A188" s="36" t="s">
        <v>1017</v>
      </c>
      <c r="B188" s="96" t="s">
        <v>292</v>
      </c>
      <c r="C188" s="85" t="s">
        <v>1018</v>
      </c>
      <c r="D188" s="86">
        <f>D189</f>
        <v>0</v>
      </c>
      <c r="E188" s="86">
        <f>E189</f>
        <v>0</v>
      </c>
      <c r="F188" s="33">
        <f t="shared" si="5"/>
        <v>0</v>
      </c>
    </row>
    <row r="189" spans="1:6" s="37" customFormat="1" ht="41.25" customHeight="1" hidden="1">
      <c r="A189" s="36" t="s">
        <v>1019</v>
      </c>
      <c r="B189" s="96" t="s">
        <v>292</v>
      </c>
      <c r="C189" s="85" t="s">
        <v>1020</v>
      </c>
      <c r="D189" s="86">
        <f>D190</f>
        <v>0</v>
      </c>
      <c r="E189" s="86">
        <f>E190</f>
        <v>0</v>
      </c>
      <c r="F189" s="33">
        <f t="shared" si="5"/>
        <v>0</v>
      </c>
    </row>
    <row r="190" spans="1:6" s="37" customFormat="1" ht="43.5" customHeight="1" hidden="1">
      <c r="A190" s="36" t="s">
        <v>1019</v>
      </c>
      <c r="B190" s="96" t="s">
        <v>292</v>
      </c>
      <c r="C190" s="85" t="s">
        <v>1152</v>
      </c>
      <c r="D190" s="86">
        <v>0</v>
      </c>
      <c r="E190" s="86">
        <v>0</v>
      </c>
      <c r="F190" s="33">
        <f t="shared" si="5"/>
        <v>0</v>
      </c>
    </row>
    <row r="191" spans="1:6" s="37" customFormat="1" ht="48" customHeight="1">
      <c r="A191" s="36" t="s">
        <v>1153</v>
      </c>
      <c r="B191" s="96" t="s">
        <v>292</v>
      </c>
      <c r="C191" s="85" t="s">
        <v>889</v>
      </c>
      <c r="D191" s="86">
        <f>D192</f>
        <v>0</v>
      </c>
      <c r="E191" s="86">
        <f>E192</f>
        <v>0</v>
      </c>
      <c r="F191" s="33">
        <f t="shared" si="5"/>
        <v>0</v>
      </c>
    </row>
    <row r="192" spans="1:6" s="37" customFormat="1" ht="43.5" customHeight="1">
      <c r="A192" s="36" t="s">
        <v>1154</v>
      </c>
      <c r="B192" s="96" t="s">
        <v>292</v>
      </c>
      <c r="C192" s="85" t="s">
        <v>1016</v>
      </c>
      <c r="D192" s="86">
        <v>0</v>
      </c>
      <c r="E192" s="86">
        <v>0</v>
      </c>
      <c r="F192" s="33">
        <f t="shared" si="5"/>
        <v>0</v>
      </c>
    </row>
    <row r="193" spans="1:6" s="37" customFormat="1" ht="27" customHeight="1">
      <c r="A193" s="36" t="s">
        <v>1155</v>
      </c>
      <c r="B193" s="96" t="s">
        <v>292</v>
      </c>
      <c r="C193" s="85" t="s">
        <v>1156</v>
      </c>
      <c r="D193" s="86">
        <f>D194</f>
        <v>0</v>
      </c>
      <c r="E193" s="86">
        <f>E194</f>
        <v>0</v>
      </c>
      <c r="F193" s="33">
        <f t="shared" si="5"/>
        <v>0</v>
      </c>
    </row>
    <row r="194" spans="1:6" s="37" customFormat="1" ht="43.5" customHeight="1">
      <c r="A194" s="36" t="s">
        <v>1157</v>
      </c>
      <c r="B194" s="96" t="s">
        <v>292</v>
      </c>
      <c r="C194" s="85" t="s">
        <v>627</v>
      </c>
      <c r="D194" s="86">
        <v>0</v>
      </c>
      <c r="E194" s="86">
        <v>0</v>
      </c>
      <c r="F194" s="33">
        <f t="shared" si="5"/>
        <v>0</v>
      </c>
    </row>
    <row r="195" spans="1:6" s="37" customFormat="1" ht="14.25" customHeight="1">
      <c r="A195" s="36" t="s">
        <v>1158</v>
      </c>
      <c r="B195" s="96" t="s">
        <v>292</v>
      </c>
      <c r="C195" s="85" t="s">
        <v>1159</v>
      </c>
      <c r="D195" s="86">
        <f>D196</f>
        <v>36840615</v>
      </c>
      <c r="E195" s="86">
        <f>E196</f>
        <v>2120783.66</v>
      </c>
      <c r="F195" s="33">
        <f t="shared" si="5"/>
        <v>34719831.34</v>
      </c>
    </row>
    <row r="196" spans="1:6" s="37" customFormat="1" ht="30" customHeight="1">
      <c r="A196" s="36" t="s">
        <v>1160</v>
      </c>
      <c r="B196" s="96" t="s">
        <v>292</v>
      </c>
      <c r="C196" s="85" t="s">
        <v>1161</v>
      </c>
      <c r="D196" s="86">
        <f>D197+D198+D199</f>
        <v>36840615</v>
      </c>
      <c r="E196" s="86">
        <f>E197+E198+E199</f>
        <v>2120783.66</v>
      </c>
      <c r="F196" s="33">
        <f t="shared" si="5"/>
        <v>34719831.34</v>
      </c>
    </row>
    <row r="197" spans="1:6" s="37" customFormat="1" ht="30.75" customHeight="1">
      <c r="A197" s="36" t="s">
        <v>1160</v>
      </c>
      <c r="B197" s="96" t="s">
        <v>292</v>
      </c>
      <c r="C197" s="85" t="s">
        <v>1162</v>
      </c>
      <c r="D197" s="86">
        <v>24597435</v>
      </c>
      <c r="E197" s="86">
        <v>2120783.66</v>
      </c>
      <c r="F197" s="33">
        <f t="shared" si="5"/>
        <v>22476651.34</v>
      </c>
    </row>
    <row r="198" spans="1:6" s="37" customFormat="1" ht="30.75" customHeight="1">
      <c r="A198" s="36" t="s">
        <v>1160</v>
      </c>
      <c r="B198" s="96" t="s">
        <v>292</v>
      </c>
      <c r="C198" s="85" t="s">
        <v>1163</v>
      </c>
      <c r="D198" s="86">
        <v>2243180</v>
      </c>
      <c r="E198" s="86">
        <v>0</v>
      </c>
      <c r="F198" s="33">
        <f>D198-E198</f>
        <v>2243180</v>
      </c>
    </row>
    <row r="199" spans="1:6" s="37" customFormat="1" ht="30.75" customHeight="1">
      <c r="A199" s="36" t="s">
        <v>1160</v>
      </c>
      <c r="B199" s="96" t="s">
        <v>292</v>
      </c>
      <c r="C199" s="85" t="s">
        <v>887</v>
      </c>
      <c r="D199" s="86">
        <v>10000000</v>
      </c>
      <c r="E199" s="86">
        <v>0</v>
      </c>
      <c r="F199" s="33">
        <f>D199-E199</f>
        <v>10000000</v>
      </c>
    </row>
    <row r="200" spans="1:6" s="37" customFormat="1" ht="39.75" customHeight="1">
      <c r="A200" s="36" t="s">
        <v>1164</v>
      </c>
      <c r="B200" s="96" t="s">
        <v>292</v>
      </c>
      <c r="C200" s="85" t="s">
        <v>1165</v>
      </c>
      <c r="D200" s="86">
        <f>D201</f>
        <v>0</v>
      </c>
      <c r="E200" s="86">
        <f>E201</f>
        <v>0</v>
      </c>
      <c r="F200" s="33">
        <f>D200-E200</f>
        <v>0</v>
      </c>
    </row>
    <row r="201" spans="1:6" s="37" customFormat="1" ht="40.5" customHeight="1">
      <c r="A201" s="36" t="s">
        <v>1166</v>
      </c>
      <c r="B201" s="96" t="s">
        <v>292</v>
      </c>
      <c r="C201" s="85" t="s">
        <v>1025</v>
      </c>
      <c r="D201" s="86">
        <v>0</v>
      </c>
      <c r="E201" s="86">
        <v>0</v>
      </c>
      <c r="F201" s="33">
        <f t="shared" si="5"/>
        <v>0</v>
      </c>
    </row>
    <row r="202" spans="1:6" s="37" customFormat="1" ht="43.5" customHeight="1">
      <c r="A202" s="36" t="s">
        <v>1026</v>
      </c>
      <c r="B202" s="96" t="s">
        <v>292</v>
      </c>
      <c r="C202" s="85" t="s">
        <v>314</v>
      </c>
      <c r="D202" s="86">
        <f>D203+D206+D211+D214+D217+D222+D209+D233</f>
        <v>388630940</v>
      </c>
      <c r="E202" s="86">
        <f>E203+E206+E211+E214+E217+E222+E209+E233</f>
        <v>273797810.34000003</v>
      </c>
      <c r="F202" s="33">
        <f t="shared" si="5"/>
        <v>114833129.65999997</v>
      </c>
    </row>
    <row r="203" spans="1:6" s="37" customFormat="1" ht="33.75">
      <c r="A203" s="36" t="s">
        <v>1030</v>
      </c>
      <c r="B203" s="96" t="s">
        <v>292</v>
      </c>
      <c r="C203" s="85" t="s">
        <v>1031</v>
      </c>
      <c r="D203" s="86">
        <f>D204</f>
        <v>2280000</v>
      </c>
      <c r="E203" s="86">
        <f>E204</f>
        <v>1799372.76</v>
      </c>
      <c r="F203" s="33">
        <f t="shared" si="5"/>
        <v>480627.24</v>
      </c>
    </row>
    <row r="204" spans="1:6" s="37" customFormat="1" ht="42" customHeight="1">
      <c r="A204" s="36" t="s">
        <v>1191</v>
      </c>
      <c r="B204" s="96" t="s">
        <v>292</v>
      </c>
      <c r="C204" s="85" t="s">
        <v>1192</v>
      </c>
      <c r="D204" s="86">
        <f>D205</f>
        <v>2280000</v>
      </c>
      <c r="E204" s="86">
        <f>E205</f>
        <v>1799372.76</v>
      </c>
      <c r="F204" s="33">
        <f t="shared" si="5"/>
        <v>480627.24</v>
      </c>
    </row>
    <row r="205" spans="1:6" s="37" customFormat="1" ht="39.75" customHeight="1">
      <c r="A205" s="36" t="s">
        <v>1191</v>
      </c>
      <c r="B205" s="96" t="s">
        <v>292</v>
      </c>
      <c r="C205" s="85" t="s">
        <v>1193</v>
      </c>
      <c r="D205" s="86">
        <v>2280000</v>
      </c>
      <c r="E205" s="86">
        <v>1799372.76</v>
      </c>
      <c r="F205" s="33">
        <f t="shared" si="5"/>
        <v>480627.24</v>
      </c>
    </row>
    <row r="206" spans="1:6" s="37" customFormat="1" ht="57" customHeight="1" hidden="1">
      <c r="A206" s="36" t="s">
        <v>1194</v>
      </c>
      <c r="B206" s="96" t="s">
        <v>292</v>
      </c>
      <c r="C206" s="85" t="s">
        <v>1195</v>
      </c>
      <c r="D206" s="86">
        <f>D207</f>
        <v>0</v>
      </c>
      <c r="E206" s="86">
        <f>E207</f>
        <v>0</v>
      </c>
      <c r="F206" s="33">
        <f t="shared" si="5"/>
        <v>0</v>
      </c>
    </row>
    <row r="207" spans="1:6" s="37" customFormat="1" ht="66" customHeight="1" hidden="1">
      <c r="A207" s="36" t="s">
        <v>845</v>
      </c>
      <c r="B207" s="96" t="s">
        <v>292</v>
      </c>
      <c r="C207" s="85" t="s">
        <v>846</v>
      </c>
      <c r="D207" s="86">
        <f>D208</f>
        <v>0</v>
      </c>
      <c r="E207" s="86">
        <f>E208</f>
        <v>0</v>
      </c>
      <c r="F207" s="33">
        <f t="shared" si="5"/>
        <v>0</v>
      </c>
    </row>
    <row r="208" spans="1:6" s="37" customFormat="1" ht="66.75" customHeight="1" hidden="1">
      <c r="A208" s="36" t="s">
        <v>845</v>
      </c>
      <c r="B208" s="96" t="s">
        <v>292</v>
      </c>
      <c r="C208" s="85" t="s">
        <v>847</v>
      </c>
      <c r="D208" s="86">
        <v>0</v>
      </c>
      <c r="E208" s="86">
        <v>0</v>
      </c>
      <c r="F208" s="33">
        <f t="shared" si="5"/>
        <v>0</v>
      </c>
    </row>
    <row r="209" spans="1:6" s="37" customFormat="1" ht="52.5" customHeight="1">
      <c r="A209" s="36" t="s">
        <v>1220</v>
      </c>
      <c r="B209" s="96" t="s">
        <v>292</v>
      </c>
      <c r="C209" s="85" t="s">
        <v>636</v>
      </c>
      <c r="D209" s="86">
        <f>D210</f>
        <v>128700</v>
      </c>
      <c r="E209" s="86">
        <f>E210</f>
        <v>128700</v>
      </c>
      <c r="F209" s="33">
        <f t="shared" si="5"/>
        <v>0</v>
      </c>
    </row>
    <row r="210" spans="1:6" s="37" customFormat="1" ht="66.75" customHeight="1">
      <c r="A210" s="36" t="s">
        <v>402</v>
      </c>
      <c r="B210" s="96" t="s">
        <v>292</v>
      </c>
      <c r="C210" s="85" t="s">
        <v>637</v>
      </c>
      <c r="D210" s="86">
        <v>128700</v>
      </c>
      <c r="E210" s="86">
        <v>128700</v>
      </c>
      <c r="F210" s="33">
        <f t="shared" si="5"/>
        <v>0</v>
      </c>
    </row>
    <row r="211" spans="1:6" s="37" customFormat="1" ht="52.5" customHeight="1">
      <c r="A211" s="36" t="s">
        <v>403</v>
      </c>
      <c r="B211" s="96" t="s">
        <v>292</v>
      </c>
      <c r="C211" s="85" t="s">
        <v>404</v>
      </c>
      <c r="D211" s="86">
        <f>D212</f>
        <v>1392000</v>
      </c>
      <c r="E211" s="86">
        <f>E212</f>
        <v>1177200</v>
      </c>
      <c r="F211" s="33">
        <f t="shared" si="5"/>
        <v>214800</v>
      </c>
    </row>
    <row r="212" spans="1:6" s="37" customFormat="1" ht="54" customHeight="1">
      <c r="A212" s="36" t="s">
        <v>405</v>
      </c>
      <c r="B212" s="96" t="s">
        <v>292</v>
      </c>
      <c r="C212" s="85" t="s">
        <v>667</v>
      </c>
      <c r="D212" s="86">
        <f>D213</f>
        <v>1392000</v>
      </c>
      <c r="E212" s="86">
        <f>E213</f>
        <v>1177200</v>
      </c>
      <c r="F212" s="33">
        <f t="shared" si="5"/>
        <v>214800</v>
      </c>
    </row>
    <row r="213" spans="1:6" s="37" customFormat="1" ht="53.25" customHeight="1">
      <c r="A213" s="36" t="s">
        <v>405</v>
      </c>
      <c r="B213" s="96" t="s">
        <v>292</v>
      </c>
      <c r="C213" s="85" t="s">
        <v>668</v>
      </c>
      <c r="D213" s="86">
        <v>1392000</v>
      </c>
      <c r="E213" s="86">
        <v>1177200</v>
      </c>
      <c r="F213" s="33">
        <f t="shared" si="5"/>
        <v>214800</v>
      </c>
    </row>
    <row r="214" spans="1:6" s="37" customFormat="1" ht="44.25" customHeight="1" hidden="1">
      <c r="A214" s="36" t="s">
        <v>406</v>
      </c>
      <c r="B214" s="96" t="s">
        <v>292</v>
      </c>
      <c r="C214" s="85" t="s">
        <v>407</v>
      </c>
      <c r="D214" s="86">
        <f>D215</f>
        <v>0</v>
      </c>
      <c r="E214" s="86">
        <f>E215</f>
        <v>0</v>
      </c>
      <c r="F214" s="33">
        <f t="shared" si="5"/>
        <v>0</v>
      </c>
    </row>
    <row r="215" spans="1:6" s="37" customFormat="1" ht="45.75" customHeight="1" hidden="1">
      <c r="A215" s="36" t="s">
        <v>408</v>
      </c>
      <c r="B215" s="96" t="s">
        <v>292</v>
      </c>
      <c r="C215" s="85" t="s">
        <v>409</v>
      </c>
      <c r="D215" s="86">
        <f>D216</f>
        <v>0</v>
      </c>
      <c r="E215" s="86">
        <f>E216</f>
        <v>0</v>
      </c>
      <c r="F215" s="33">
        <f t="shared" si="5"/>
        <v>0</v>
      </c>
    </row>
    <row r="216" spans="1:6" s="37" customFormat="1" ht="41.25" customHeight="1" hidden="1">
      <c r="A216" s="36" t="s">
        <v>408</v>
      </c>
      <c r="B216" s="96" t="s">
        <v>292</v>
      </c>
      <c r="C216" s="85" t="s">
        <v>410</v>
      </c>
      <c r="D216" s="86">
        <v>0</v>
      </c>
      <c r="E216" s="86">
        <v>0</v>
      </c>
      <c r="F216" s="33">
        <f t="shared" si="5"/>
        <v>0</v>
      </c>
    </row>
    <row r="217" spans="1:6" s="37" customFormat="1" ht="42" customHeight="1">
      <c r="A217" s="36" t="s">
        <v>124</v>
      </c>
      <c r="B217" s="96" t="s">
        <v>292</v>
      </c>
      <c r="C217" s="85" t="s">
        <v>125</v>
      </c>
      <c r="D217" s="86">
        <f>D218</f>
        <v>379331220</v>
      </c>
      <c r="E217" s="86">
        <f>E218</f>
        <v>266675293.48000002</v>
      </c>
      <c r="F217" s="33">
        <f t="shared" si="5"/>
        <v>112655926.51999998</v>
      </c>
    </row>
    <row r="218" spans="1:6" s="37" customFormat="1" ht="54.75" customHeight="1">
      <c r="A218" s="36" t="s">
        <v>1224</v>
      </c>
      <c r="B218" s="96" t="s">
        <v>292</v>
      </c>
      <c r="C218" s="85" t="s">
        <v>1225</v>
      </c>
      <c r="D218" s="86">
        <f>D219+D220+D221</f>
        <v>379331220</v>
      </c>
      <c r="E218" s="86">
        <f>E219+E220+E221</f>
        <v>266675293.48000002</v>
      </c>
      <c r="F218" s="33">
        <f t="shared" si="5"/>
        <v>112655926.51999998</v>
      </c>
    </row>
    <row r="219" spans="1:6" s="37" customFormat="1" ht="48.75" customHeight="1">
      <c r="A219" s="36" t="s">
        <v>1224</v>
      </c>
      <c r="B219" s="96" t="s">
        <v>292</v>
      </c>
      <c r="C219" s="85" t="s">
        <v>1226</v>
      </c>
      <c r="D219" s="86">
        <f>2663220+3000</f>
        <v>2666220</v>
      </c>
      <c r="E219" s="86">
        <v>1619192.3</v>
      </c>
      <c r="F219" s="33">
        <f t="shared" si="5"/>
        <v>1047027.7</v>
      </c>
    </row>
    <row r="220" spans="1:6" s="37" customFormat="1" ht="45">
      <c r="A220" s="36" t="s">
        <v>1224</v>
      </c>
      <c r="B220" s="96" t="s">
        <v>292</v>
      </c>
      <c r="C220" s="85" t="s">
        <v>1227</v>
      </c>
      <c r="D220" s="86">
        <v>354083000</v>
      </c>
      <c r="E220" s="86">
        <v>248119631.18</v>
      </c>
      <c r="F220" s="33">
        <f t="shared" si="5"/>
        <v>105963368.82</v>
      </c>
    </row>
    <row r="221" spans="1:6" s="37" customFormat="1" ht="53.25" customHeight="1">
      <c r="A221" s="36" t="s">
        <v>1224</v>
      </c>
      <c r="B221" s="96" t="s">
        <v>292</v>
      </c>
      <c r="C221" s="85" t="s">
        <v>118</v>
      </c>
      <c r="D221" s="86">
        <v>22582000</v>
      </c>
      <c r="E221" s="86">
        <v>16936470</v>
      </c>
      <c r="F221" s="33">
        <f t="shared" si="5"/>
        <v>5645530</v>
      </c>
    </row>
    <row r="222" spans="1:6" s="37" customFormat="1" ht="88.5" customHeight="1">
      <c r="A222" s="36" t="s">
        <v>119</v>
      </c>
      <c r="B222" s="96" t="s">
        <v>292</v>
      </c>
      <c r="C222" s="85" t="s">
        <v>120</v>
      </c>
      <c r="D222" s="86">
        <f>D223</f>
        <v>3777000</v>
      </c>
      <c r="E222" s="86">
        <f>E223</f>
        <v>3539344.1</v>
      </c>
      <c r="F222" s="33">
        <f t="shared" si="5"/>
        <v>237655.8999999999</v>
      </c>
    </row>
    <row r="223" spans="1:6" s="37" customFormat="1" ht="89.25" customHeight="1">
      <c r="A223" s="36" t="s">
        <v>963</v>
      </c>
      <c r="B223" s="96" t="s">
        <v>292</v>
      </c>
      <c r="C223" s="85" t="s">
        <v>964</v>
      </c>
      <c r="D223" s="86">
        <f>D224</f>
        <v>3777000</v>
      </c>
      <c r="E223" s="86">
        <f>E224</f>
        <v>3539344.1</v>
      </c>
      <c r="F223" s="33">
        <f t="shared" si="5"/>
        <v>237655.8999999999</v>
      </c>
    </row>
    <row r="224" spans="1:6" s="37" customFormat="1" ht="90.75" customHeight="1" thickBot="1">
      <c r="A224" s="36" t="s">
        <v>963</v>
      </c>
      <c r="B224" s="96" t="s">
        <v>292</v>
      </c>
      <c r="C224" s="85" t="s">
        <v>965</v>
      </c>
      <c r="D224" s="86">
        <v>3777000</v>
      </c>
      <c r="E224" s="86">
        <v>3539344.1</v>
      </c>
      <c r="F224" s="33">
        <f>D224-E224</f>
        <v>237655.8999999999</v>
      </c>
    </row>
    <row r="225" spans="1:6" s="37" customFormat="1" ht="16.5" customHeight="1" hidden="1">
      <c r="A225" s="38" t="s">
        <v>966</v>
      </c>
      <c r="B225" s="96" t="s">
        <v>292</v>
      </c>
      <c r="C225" s="40" t="s">
        <v>967</v>
      </c>
      <c r="D225" s="86">
        <f>D226+D228</f>
        <v>0</v>
      </c>
      <c r="E225" s="86">
        <f>E226+E228</f>
        <v>0</v>
      </c>
      <c r="F225" s="33">
        <f t="shared" si="5"/>
        <v>0</v>
      </c>
    </row>
    <row r="226" spans="1:6" s="37" customFormat="1" ht="72" customHeight="1" hidden="1">
      <c r="A226" s="38" t="s">
        <v>968</v>
      </c>
      <c r="B226" s="96" t="s">
        <v>292</v>
      </c>
      <c r="C226" s="40" t="s">
        <v>969</v>
      </c>
      <c r="D226" s="41">
        <f>D227</f>
        <v>0</v>
      </c>
      <c r="E226" s="41">
        <f>E227</f>
        <v>0</v>
      </c>
      <c r="F226" s="33">
        <f t="shared" si="5"/>
        <v>0</v>
      </c>
    </row>
    <row r="227" spans="1:6" s="37" customFormat="1" ht="69" customHeight="1" hidden="1">
      <c r="A227" s="38" t="s">
        <v>127</v>
      </c>
      <c r="B227" s="96" t="s">
        <v>292</v>
      </c>
      <c r="C227" s="40" t="s">
        <v>128</v>
      </c>
      <c r="D227" s="41">
        <v>0</v>
      </c>
      <c r="E227" s="41">
        <v>0</v>
      </c>
      <c r="F227" s="33">
        <f t="shared" si="5"/>
        <v>0</v>
      </c>
    </row>
    <row r="228" spans="1:6" s="37" customFormat="1" ht="71.25" customHeight="1" hidden="1">
      <c r="A228" s="38" t="s">
        <v>670</v>
      </c>
      <c r="B228" s="96" t="s">
        <v>292</v>
      </c>
      <c r="C228" s="40" t="s">
        <v>671</v>
      </c>
      <c r="D228" s="41">
        <f>D229</f>
        <v>0</v>
      </c>
      <c r="E228" s="41">
        <f>E229</f>
        <v>0</v>
      </c>
      <c r="F228" s="33">
        <f t="shared" si="5"/>
        <v>0</v>
      </c>
    </row>
    <row r="229" spans="1:6" s="37" customFormat="1" ht="72.75" customHeight="1" hidden="1">
      <c r="A229" s="38" t="s">
        <v>1176</v>
      </c>
      <c r="B229" s="96" t="s">
        <v>292</v>
      </c>
      <c r="C229" s="40" t="s">
        <v>1177</v>
      </c>
      <c r="D229" s="41">
        <v>0</v>
      </c>
      <c r="E229" s="41">
        <v>0</v>
      </c>
      <c r="F229" s="33">
        <f t="shared" si="5"/>
        <v>0</v>
      </c>
    </row>
    <row r="230" spans="1:6" s="37" customFormat="1" ht="31.5" customHeight="1" hidden="1">
      <c r="A230" s="38" t="s">
        <v>1178</v>
      </c>
      <c r="B230" s="96" t="s">
        <v>292</v>
      </c>
      <c r="C230" s="40" t="s">
        <v>1179</v>
      </c>
      <c r="D230" s="86">
        <f>D231</f>
        <v>0</v>
      </c>
      <c r="E230" s="86">
        <f>E231</f>
        <v>0</v>
      </c>
      <c r="F230" s="33">
        <f t="shared" si="5"/>
        <v>0</v>
      </c>
    </row>
    <row r="231" spans="1:6" s="37" customFormat="1" ht="29.25" customHeight="1" hidden="1">
      <c r="A231" s="38" t="s">
        <v>1180</v>
      </c>
      <c r="B231" s="96" t="s">
        <v>292</v>
      </c>
      <c r="C231" s="40" t="s">
        <v>1181</v>
      </c>
      <c r="D231" s="86">
        <f>D232</f>
        <v>0</v>
      </c>
      <c r="E231" s="86">
        <f>E232</f>
        <v>0</v>
      </c>
      <c r="F231" s="33">
        <f t="shared" si="5"/>
        <v>0</v>
      </c>
    </row>
    <row r="232" spans="1:6" s="37" customFormat="1" ht="32.25" customHeight="1" hidden="1">
      <c r="A232" s="38" t="s">
        <v>1180</v>
      </c>
      <c r="B232" s="96" t="s">
        <v>292</v>
      </c>
      <c r="C232" s="40" t="s">
        <v>1182</v>
      </c>
      <c r="D232" s="86">
        <v>0</v>
      </c>
      <c r="E232" s="86">
        <v>0</v>
      </c>
      <c r="F232" s="33">
        <f t="shared" si="5"/>
        <v>0</v>
      </c>
    </row>
    <row r="233" spans="1:6" s="37" customFormat="1" ht="42.75" customHeight="1" thickBot="1">
      <c r="A233" s="175" t="s">
        <v>1128</v>
      </c>
      <c r="B233" s="96" t="s">
        <v>292</v>
      </c>
      <c r="C233" s="40" t="s">
        <v>1029</v>
      </c>
      <c r="D233" s="86">
        <f>D234</f>
        <v>1722020</v>
      </c>
      <c r="E233" s="86">
        <f>E234</f>
        <v>477900</v>
      </c>
      <c r="F233" s="33">
        <f t="shared" si="5"/>
        <v>1244120</v>
      </c>
    </row>
    <row r="234" spans="1:6" s="37" customFormat="1" ht="42.75" customHeight="1">
      <c r="A234" s="175" t="s">
        <v>1129</v>
      </c>
      <c r="B234" s="96" t="s">
        <v>292</v>
      </c>
      <c r="C234" s="40" t="s">
        <v>1029</v>
      </c>
      <c r="D234" s="86">
        <v>1722020</v>
      </c>
      <c r="E234" s="86">
        <v>477900</v>
      </c>
      <c r="F234" s="33">
        <f t="shared" si="5"/>
        <v>1244120</v>
      </c>
    </row>
    <row r="235" spans="1:6" s="37" customFormat="1" ht="32.25" customHeight="1">
      <c r="A235" s="38" t="s">
        <v>1183</v>
      </c>
      <c r="B235" s="96" t="s">
        <v>292</v>
      </c>
      <c r="C235" s="40" t="s">
        <v>1184</v>
      </c>
      <c r="D235" s="86">
        <f>D240+D244+D246+D236+D238+D242</f>
        <v>1597060</v>
      </c>
      <c r="E235" s="86">
        <f>E240+E244+E246+E236+E238+E242</f>
        <v>1532900</v>
      </c>
      <c r="F235" s="33">
        <f t="shared" si="5"/>
        <v>64160</v>
      </c>
    </row>
    <row r="236" spans="1:6" s="37" customFormat="1" ht="53.25" customHeight="1">
      <c r="A236" s="38" t="s">
        <v>942</v>
      </c>
      <c r="B236" s="96" t="s">
        <v>292</v>
      </c>
      <c r="C236" s="40" t="s">
        <v>944</v>
      </c>
      <c r="D236" s="86">
        <f>D237</f>
        <v>1521500</v>
      </c>
      <c r="E236" s="86">
        <f>E237</f>
        <v>1521500</v>
      </c>
      <c r="F236" s="33">
        <f t="shared" si="5"/>
        <v>0</v>
      </c>
    </row>
    <row r="237" spans="1:6" s="37" customFormat="1" ht="61.5" customHeight="1">
      <c r="A237" s="38" t="s">
        <v>943</v>
      </c>
      <c r="B237" s="96" t="s">
        <v>292</v>
      </c>
      <c r="C237" s="40" t="s">
        <v>945</v>
      </c>
      <c r="D237" s="86">
        <v>1521500</v>
      </c>
      <c r="E237" s="86">
        <v>1521500</v>
      </c>
      <c r="F237" s="33">
        <f t="shared" si="5"/>
        <v>0</v>
      </c>
    </row>
    <row r="238" spans="1:6" s="37" customFormat="1" ht="61.5" customHeight="1">
      <c r="A238" s="38" t="s">
        <v>389</v>
      </c>
      <c r="B238" s="96" t="s">
        <v>292</v>
      </c>
      <c r="C238" s="40" t="s">
        <v>844</v>
      </c>
      <c r="D238" s="86">
        <f>D239</f>
        <v>11400</v>
      </c>
      <c r="E238" s="86">
        <f>E239</f>
        <v>11400</v>
      </c>
      <c r="F238" s="33">
        <f t="shared" si="5"/>
        <v>0</v>
      </c>
    </row>
    <row r="239" spans="1:6" s="37" customFormat="1" ht="54.75" customHeight="1">
      <c r="A239" s="38" t="s">
        <v>643</v>
      </c>
      <c r="B239" s="96" t="s">
        <v>292</v>
      </c>
      <c r="C239" s="40" t="s">
        <v>390</v>
      </c>
      <c r="D239" s="86">
        <v>11400</v>
      </c>
      <c r="E239" s="86">
        <v>11400</v>
      </c>
      <c r="F239" s="33">
        <f t="shared" si="5"/>
        <v>0</v>
      </c>
    </row>
    <row r="240" spans="1:6" s="37" customFormat="1" ht="73.5" customHeight="1">
      <c r="A240" s="115" t="s">
        <v>633</v>
      </c>
      <c r="B240" s="96" t="s">
        <v>292</v>
      </c>
      <c r="C240" s="85" t="s">
        <v>635</v>
      </c>
      <c r="D240" s="86">
        <f>D241</f>
        <v>64160</v>
      </c>
      <c r="E240" s="86">
        <f>E241</f>
        <v>0</v>
      </c>
      <c r="F240" s="33">
        <f>D240-E240</f>
        <v>64160</v>
      </c>
    </row>
    <row r="241" spans="1:6" s="37" customFormat="1" ht="82.5" customHeight="1">
      <c r="A241" s="115" t="s">
        <v>632</v>
      </c>
      <c r="B241" s="96" t="s">
        <v>292</v>
      </c>
      <c r="C241" s="85" t="s">
        <v>634</v>
      </c>
      <c r="D241" s="86">
        <v>64160</v>
      </c>
      <c r="E241" s="86">
        <v>0</v>
      </c>
      <c r="F241" s="33">
        <f>D241-E241</f>
        <v>64160</v>
      </c>
    </row>
    <row r="242" spans="1:6" s="37" customFormat="1" ht="71.25" customHeight="1">
      <c r="A242" s="38" t="s">
        <v>392</v>
      </c>
      <c r="B242" s="96" t="s">
        <v>292</v>
      </c>
      <c r="C242" s="40" t="s">
        <v>393</v>
      </c>
      <c r="D242" s="86">
        <f>D243</f>
        <v>0</v>
      </c>
      <c r="E242" s="86">
        <f>E243</f>
        <v>0</v>
      </c>
      <c r="F242" s="33">
        <f t="shared" si="5"/>
        <v>0</v>
      </c>
    </row>
    <row r="243" spans="1:6" s="37" customFormat="1" ht="71.25" customHeight="1">
      <c r="A243" s="38" t="s">
        <v>391</v>
      </c>
      <c r="B243" s="96" t="s">
        <v>292</v>
      </c>
      <c r="C243" s="40" t="s">
        <v>394</v>
      </c>
      <c r="D243" s="86">
        <v>0</v>
      </c>
      <c r="E243" s="86">
        <v>0</v>
      </c>
      <c r="F243" s="33">
        <f t="shared" si="5"/>
        <v>0</v>
      </c>
    </row>
    <row r="244" spans="1:6" s="37" customFormat="1" ht="84.75" customHeight="1">
      <c r="A244" s="38" t="s">
        <v>898</v>
      </c>
      <c r="B244" s="96" t="s">
        <v>292</v>
      </c>
      <c r="C244" s="40" t="s">
        <v>1067</v>
      </c>
      <c r="D244" s="86">
        <f>D245</f>
        <v>0</v>
      </c>
      <c r="E244" s="86">
        <f>E245</f>
        <v>0</v>
      </c>
      <c r="F244" s="33">
        <f t="shared" si="5"/>
        <v>0</v>
      </c>
    </row>
    <row r="245" spans="1:6" s="37" customFormat="1" ht="82.5" customHeight="1">
      <c r="A245" s="38" t="s">
        <v>1068</v>
      </c>
      <c r="B245" s="96" t="s">
        <v>292</v>
      </c>
      <c r="C245" s="40" t="s">
        <v>1069</v>
      </c>
      <c r="D245" s="86">
        <v>0</v>
      </c>
      <c r="E245" s="86">
        <v>0</v>
      </c>
      <c r="F245" s="33">
        <f t="shared" si="5"/>
        <v>0</v>
      </c>
    </row>
    <row r="246" spans="1:6" s="37" customFormat="1" ht="30.75" customHeight="1">
      <c r="A246" s="38" t="s">
        <v>1070</v>
      </c>
      <c r="B246" s="96" t="s">
        <v>292</v>
      </c>
      <c r="C246" s="40" t="s">
        <v>1071</v>
      </c>
      <c r="D246" s="86">
        <f>D247</f>
        <v>0</v>
      </c>
      <c r="E246" s="86">
        <f>E247</f>
        <v>0</v>
      </c>
      <c r="F246" s="33">
        <f t="shared" si="5"/>
        <v>0</v>
      </c>
    </row>
    <row r="247" spans="1:6" s="37" customFormat="1" ht="38.25" customHeight="1">
      <c r="A247" s="38" t="s">
        <v>1072</v>
      </c>
      <c r="B247" s="96" t="s">
        <v>292</v>
      </c>
      <c r="C247" s="40" t="s">
        <v>1073</v>
      </c>
      <c r="D247" s="86">
        <v>0</v>
      </c>
      <c r="E247" s="86">
        <v>0</v>
      </c>
      <c r="F247" s="33">
        <f aca="true" t="shared" si="7" ref="F247:F253">D247-E247</f>
        <v>0</v>
      </c>
    </row>
    <row r="248" spans="1:6" s="37" customFormat="1" ht="24.75" customHeight="1">
      <c r="A248" s="38" t="s">
        <v>1074</v>
      </c>
      <c r="B248" s="96" t="s">
        <v>292</v>
      </c>
      <c r="C248" s="40" t="s">
        <v>1075</v>
      </c>
      <c r="D248" s="86">
        <f>D249</f>
        <v>0</v>
      </c>
      <c r="E248" s="86">
        <f>E249</f>
        <v>0</v>
      </c>
      <c r="F248" s="33">
        <f t="shared" si="7"/>
        <v>0</v>
      </c>
    </row>
    <row r="249" spans="1:6" s="37" customFormat="1" ht="32.25" customHeight="1">
      <c r="A249" s="38" t="s">
        <v>1076</v>
      </c>
      <c r="B249" s="96" t="s">
        <v>292</v>
      </c>
      <c r="C249" s="40" t="s">
        <v>400</v>
      </c>
      <c r="D249" s="86">
        <f>D250</f>
        <v>0</v>
      </c>
      <c r="E249" s="86">
        <f>E250</f>
        <v>0</v>
      </c>
      <c r="F249" s="33">
        <f t="shared" si="7"/>
        <v>0</v>
      </c>
    </row>
    <row r="250" spans="1:6" s="37" customFormat="1" ht="32.25" customHeight="1">
      <c r="A250" s="38" t="s">
        <v>1076</v>
      </c>
      <c r="B250" s="96" t="s">
        <v>292</v>
      </c>
      <c r="C250" s="40" t="s">
        <v>1182</v>
      </c>
      <c r="D250" s="86">
        <v>0</v>
      </c>
      <c r="E250" s="86">
        <v>0</v>
      </c>
      <c r="F250" s="33">
        <f t="shared" si="7"/>
        <v>0</v>
      </c>
    </row>
    <row r="251" spans="1:6" s="37" customFormat="1" ht="54" customHeight="1">
      <c r="A251" s="36" t="s">
        <v>1077</v>
      </c>
      <c r="B251" s="96" t="s">
        <v>292</v>
      </c>
      <c r="C251" s="85" t="s">
        <v>1078</v>
      </c>
      <c r="D251" s="86">
        <f>D252</f>
        <v>0</v>
      </c>
      <c r="E251" s="86">
        <f>E252</f>
        <v>-2396247.4</v>
      </c>
      <c r="F251" s="33">
        <f t="shared" si="7"/>
        <v>2396247.4</v>
      </c>
    </row>
    <row r="252" spans="1:6" s="37" customFormat="1" ht="55.5" customHeight="1">
      <c r="A252" s="36" t="s">
        <v>1079</v>
      </c>
      <c r="B252" s="96" t="s">
        <v>292</v>
      </c>
      <c r="C252" s="85" t="s">
        <v>1080</v>
      </c>
      <c r="D252" s="86">
        <f>D253</f>
        <v>0</v>
      </c>
      <c r="E252" s="86">
        <f>E253+E254</f>
        <v>-2396247.4</v>
      </c>
      <c r="F252" s="33">
        <f t="shared" si="7"/>
        <v>2396247.4</v>
      </c>
    </row>
    <row r="253" spans="1:6" s="37" customFormat="1" ht="54.75" customHeight="1">
      <c r="A253" s="36" t="s">
        <v>1079</v>
      </c>
      <c r="B253" s="96" t="s">
        <v>292</v>
      </c>
      <c r="C253" s="85" t="s">
        <v>1151</v>
      </c>
      <c r="D253" s="86">
        <v>0</v>
      </c>
      <c r="E253" s="86">
        <v>-1949938.42</v>
      </c>
      <c r="F253" s="33">
        <f t="shared" si="7"/>
        <v>1949938.42</v>
      </c>
    </row>
    <row r="254" spans="1:6" s="37" customFormat="1" ht="54.75" customHeight="1">
      <c r="A254" s="36" t="s">
        <v>1079</v>
      </c>
      <c r="B254" s="96" t="s">
        <v>292</v>
      </c>
      <c r="C254" s="85" t="s">
        <v>1081</v>
      </c>
      <c r="D254" s="86">
        <v>0</v>
      </c>
      <c r="E254" s="86">
        <v>-446308.98</v>
      </c>
      <c r="F254" s="33">
        <f>D254-E254</f>
        <v>446308.98</v>
      </c>
    </row>
  </sheetData>
  <mergeCells count="9">
    <mergeCell ref="A2:F2"/>
    <mergeCell ref="B6:D7"/>
    <mergeCell ref="A11:F11"/>
    <mergeCell ref="A13:A15"/>
    <mergeCell ref="B13:B15"/>
    <mergeCell ref="D13:D15"/>
    <mergeCell ref="E13:E15"/>
    <mergeCell ref="F13:F15"/>
    <mergeCell ref="B5:C5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4"/>
  <sheetViews>
    <sheetView zoomScale="115" zoomScaleNormal="115" workbookViewId="0" topLeftCell="A1">
      <selection activeCell="A10" sqref="A10"/>
    </sheetView>
  </sheetViews>
  <sheetFormatPr defaultColWidth="9.140625" defaultRowHeight="15"/>
  <cols>
    <col min="1" max="1" width="46.421875" style="130" customWidth="1"/>
    <col min="2" max="2" width="12.140625" style="130" customWidth="1"/>
    <col min="3" max="3" width="24.57421875" style="130" customWidth="1"/>
    <col min="4" max="6" width="18.140625" style="130" customWidth="1"/>
    <col min="7" max="7" width="8.8515625" style="130" hidden="1" customWidth="1"/>
    <col min="8" max="8" width="33.8515625" style="130" customWidth="1"/>
    <col min="9" max="16384" width="8.8515625" style="130" customWidth="1"/>
  </cols>
  <sheetData>
    <row r="1" spans="1:8" ht="13.5" customHeight="1">
      <c r="A1" s="195" t="s">
        <v>833</v>
      </c>
      <c r="B1" s="196"/>
      <c r="C1" s="196"/>
      <c r="D1" s="196"/>
      <c r="E1" s="196"/>
      <c r="F1" s="128" t="s">
        <v>939</v>
      </c>
      <c r="G1" s="129"/>
      <c r="H1" s="129"/>
    </row>
    <row r="2" spans="1:8" ht="13.5" customHeight="1">
      <c r="A2" s="131"/>
      <c r="B2" s="131"/>
      <c r="C2" s="131"/>
      <c r="D2" s="131"/>
      <c r="E2" s="131"/>
      <c r="F2" s="131"/>
      <c r="G2" s="129"/>
      <c r="H2" s="129"/>
    </row>
    <row r="3" spans="1:8" ht="12" customHeight="1">
      <c r="A3" s="193" t="s">
        <v>830</v>
      </c>
      <c r="B3" s="193" t="s">
        <v>1024</v>
      </c>
      <c r="C3" s="193" t="s">
        <v>832</v>
      </c>
      <c r="D3" s="197" t="s">
        <v>1223</v>
      </c>
      <c r="E3" s="197" t="s">
        <v>1169</v>
      </c>
      <c r="F3" s="193" t="s">
        <v>1167</v>
      </c>
      <c r="G3" s="132"/>
      <c r="H3" s="129"/>
    </row>
    <row r="4" spans="1:8" ht="12" customHeight="1">
      <c r="A4" s="194"/>
      <c r="B4" s="194"/>
      <c r="C4" s="194"/>
      <c r="D4" s="198"/>
      <c r="E4" s="198"/>
      <c r="F4" s="194"/>
      <c r="G4" s="132"/>
      <c r="H4" s="129"/>
    </row>
    <row r="5" spans="1:8" ht="10.5" customHeight="1">
      <c r="A5" s="194"/>
      <c r="B5" s="194"/>
      <c r="C5" s="194"/>
      <c r="D5" s="198"/>
      <c r="E5" s="198"/>
      <c r="F5" s="194"/>
      <c r="G5" s="132"/>
      <c r="H5" s="129"/>
    </row>
    <row r="6" spans="1:8" ht="12" customHeight="1" thickBot="1">
      <c r="A6" s="133">
        <v>1</v>
      </c>
      <c r="B6" s="134">
        <v>2</v>
      </c>
      <c r="C6" s="135">
        <v>3</v>
      </c>
      <c r="D6" s="136" t="s">
        <v>1187</v>
      </c>
      <c r="E6" s="136" t="s">
        <v>657</v>
      </c>
      <c r="F6" s="136" t="s">
        <v>1021</v>
      </c>
      <c r="G6" s="137" t="s">
        <v>95</v>
      </c>
      <c r="H6" s="138" t="s">
        <v>95</v>
      </c>
    </row>
    <row r="7" spans="1:8" ht="16.5" customHeight="1">
      <c r="A7" s="139" t="s">
        <v>717</v>
      </c>
      <c r="B7" s="140">
        <v>200</v>
      </c>
      <c r="C7" s="141" t="s">
        <v>711</v>
      </c>
      <c r="D7" s="142">
        <v>788330559</v>
      </c>
      <c r="E7" s="142">
        <v>509814986.1</v>
      </c>
      <c r="F7" s="143">
        <v>278515572.9</v>
      </c>
      <c r="G7" s="144" t="s">
        <v>95</v>
      </c>
      <c r="H7" s="138" t="s">
        <v>95</v>
      </c>
    </row>
    <row r="8" spans="1:8" ht="12" customHeight="1">
      <c r="A8" s="145" t="s">
        <v>1186</v>
      </c>
      <c r="B8" s="146"/>
      <c r="C8" s="147" t="s">
        <v>95</v>
      </c>
      <c r="D8" s="148"/>
      <c r="E8" s="148"/>
      <c r="F8" s="149"/>
      <c r="G8" s="144" t="s">
        <v>95</v>
      </c>
      <c r="H8" s="138" t="s">
        <v>95</v>
      </c>
    </row>
    <row r="9" spans="1:8" ht="15">
      <c r="A9" s="150" t="s">
        <v>131</v>
      </c>
      <c r="B9" s="151" t="s">
        <v>727</v>
      </c>
      <c r="C9" s="152" t="s">
        <v>411</v>
      </c>
      <c r="D9" s="153">
        <v>129789549</v>
      </c>
      <c r="E9" s="153">
        <v>58762910.38</v>
      </c>
      <c r="F9" s="154">
        <v>71026638.62</v>
      </c>
      <c r="G9" s="155"/>
      <c r="H9" s="156"/>
    </row>
    <row r="10" spans="1:8" ht="15">
      <c r="A10" s="121" t="s">
        <v>831</v>
      </c>
      <c r="B10" s="151" t="s">
        <v>727</v>
      </c>
      <c r="C10" s="152" t="s">
        <v>412</v>
      </c>
      <c r="D10" s="157">
        <v>62955300</v>
      </c>
      <c r="E10" s="157">
        <v>41846787.95</v>
      </c>
      <c r="F10" s="154">
        <v>21108512.05</v>
      </c>
      <c r="G10" s="155"/>
      <c r="H10" s="156"/>
    </row>
    <row r="11" spans="1:8" ht="23.25">
      <c r="A11" s="118" t="s">
        <v>840</v>
      </c>
      <c r="B11" s="151" t="s">
        <v>727</v>
      </c>
      <c r="C11" s="152" t="s">
        <v>413</v>
      </c>
      <c r="D11" s="157">
        <v>1777000</v>
      </c>
      <c r="E11" s="157">
        <v>1138400.82</v>
      </c>
      <c r="F11" s="154">
        <v>638599.18</v>
      </c>
      <c r="G11" s="155"/>
      <c r="H11" s="156"/>
    </row>
    <row r="12" spans="1:8" ht="23.25">
      <c r="A12" s="118" t="s">
        <v>399</v>
      </c>
      <c r="B12" s="151" t="s">
        <v>727</v>
      </c>
      <c r="C12" s="152" t="s">
        <v>414</v>
      </c>
      <c r="D12" s="157">
        <v>1777000</v>
      </c>
      <c r="E12" s="157">
        <v>1138400.82</v>
      </c>
      <c r="F12" s="154">
        <v>638599.18</v>
      </c>
      <c r="G12" s="155"/>
      <c r="H12" s="156"/>
    </row>
    <row r="13" spans="1:8" ht="23.25">
      <c r="A13" s="158" t="s">
        <v>848</v>
      </c>
      <c r="B13" s="151" t="s">
        <v>727</v>
      </c>
      <c r="C13" s="152" t="s">
        <v>415</v>
      </c>
      <c r="D13" s="157">
        <v>1777000</v>
      </c>
      <c r="E13" s="157">
        <v>1138400.82</v>
      </c>
      <c r="F13" s="154">
        <v>638599.18</v>
      </c>
      <c r="G13" s="155"/>
      <c r="H13" s="156"/>
    </row>
    <row r="14" spans="1:8" ht="15">
      <c r="A14" s="118" t="s">
        <v>849</v>
      </c>
      <c r="B14" s="151" t="s">
        <v>727</v>
      </c>
      <c r="C14" s="152" t="s">
        <v>416</v>
      </c>
      <c r="D14" s="157">
        <v>1777000</v>
      </c>
      <c r="E14" s="157">
        <v>1138400.82</v>
      </c>
      <c r="F14" s="154">
        <v>638599.18</v>
      </c>
      <c r="G14" s="155"/>
      <c r="H14" s="156"/>
    </row>
    <row r="15" spans="1:8" ht="57">
      <c r="A15" s="118" t="s">
        <v>850</v>
      </c>
      <c r="B15" s="151" t="s">
        <v>727</v>
      </c>
      <c r="C15" s="152" t="s">
        <v>417</v>
      </c>
      <c r="D15" s="157">
        <v>1777000</v>
      </c>
      <c r="E15" s="157">
        <v>1138400.82</v>
      </c>
      <c r="F15" s="154">
        <v>638599.18</v>
      </c>
      <c r="G15" s="155"/>
      <c r="H15" s="156"/>
    </row>
    <row r="16" spans="1:8" ht="23.25">
      <c r="A16" s="118" t="s">
        <v>851</v>
      </c>
      <c r="B16" s="151" t="s">
        <v>727</v>
      </c>
      <c r="C16" s="152" t="s">
        <v>418</v>
      </c>
      <c r="D16" s="157">
        <v>1777000</v>
      </c>
      <c r="E16" s="157">
        <v>1138400.82</v>
      </c>
      <c r="F16" s="154">
        <v>638599.18</v>
      </c>
      <c r="G16" s="155"/>
      <c r="H16" s="156"/>
    </row>
    <row r="17" spans="1:8" ht="23.25">
      <c r="A17" s="118" t="s">
        <v>852</v>
      </c>
      <c r="B17" s="151" t="s">
        <v>727</v>
      </c>
      <c r="C17" s="152" t="s">
        <v>419</v>
      </c>
      <c r="D17" s="157">
        <v>1361000</v>
      </c>
      <c r="E17" s="157">
        <v>912061.27</v>
      </c>
      <c r="F17" s="154">
        <v>448938.73</v>
      </c>
      <c r="G17" s="155"/>
      <c r="H17" s="156"/>
    </row>
    <row r="18" spans="1:8" ht="34.5">
      <c r="A18" s="118" t="s">
        <v>660</v>
      </c>
      <c r="B18" s="151" t="s">
        <v>727</v>
      </c>
      <c r="C18" s="152" t="s">
        <v>420</v>
      </c>
      <c r="D18" s="157">
        <v>5000</v>
      </c>
      <c r="E18" s="157">
        <v>400</v>
      </c>
      <c r="F18" s="154">
        <v>4600</v>
      </c>
      <c r="G18" s="155"/>
      <c r="H18" s="156"/>
    </row>
    <row r="19" spans="1:8" ht="34.5">
      <c r="A19" s="118" t="s">
        <v>853</v>
      </c>
      <c r="B19" s="151" t="s">
        <v>727</v>
      </c>
      <c r="C19" s="152" t="s">
        <v>421</v>
      </c>
      <c r="D19" s="157">
        <v>411000</v>
      </c>
      <c r="E19" s="157">
        <v>225939.55</v>
      </c>
      <c r="F19" s="154">
        <v>185060.45</v>
      </c>
      <c r="G19" s="155"/>
      <c r="H19" s="156"/>
    </row>
    <row r="20" spans="1:8" ht="45.75">
      <c r="A20" s="118" t="s">
        <v>714</v>
      </c>
      <c r="B20" s="151" t="s">
        <v>727</v>
      </c>
      <c r="C20" s="152" t="s">
        <v>422</v>
      </c>
      <c r="D20" s="157">
        <v>12932000</v>
      </c>
      <c r="E20" s="157">
        <v>9834585.94</v>
      </c>
      <c r="F20" s="154">
        <v>3097414.06</v>
      </c>
      <c r="G20" s="155"/>
      <c r="H20" s="156"/>
    </row>
    <row r="21" spans="1:8" ht="23.25">
      <c r="A21" s="118" t="s">
        <v>368</v>
      </c>
      <c r="B21" s="151" t="s">
        <v>727</v>
      </c>
      <c r="C21" s="152" t="s">
        <v>423</v>
      </c>
      <c r="D21" s="157">
        <v>12932000</v>
      </c>
      <c r="E21" s="157">
        <v>9834585.94</v>
      </c>
      <c r="F21" s="154">
        <v>3097414.06</v>
      </c>
      <c r="G21" s="155"/>
      <c r="H21" s="156"/>
    </row>
    <row r="22" spans="1:8" ht="23.25">
      <c r="A22" s="118" t="s">
        <v>848</v>
      </c>
      <c r="B22" s="151" t="s">
        <v>727</v>
      </c>
      <c r="C22" s="152" t="s">
        <v>424</v>
      </c>
      <c r="D22" s="157">
        <v>12932000</v>
      </c>
      <c r="E22" s="157">
        <v>9834585.94</v>
      </c>
      <c r="F22" s="154">
        <v>3097414.06</v>
      </c>
      <c r="G22" s="155"/>
      <c r="H22" s="156"/>
    </row>
    <row r="23" spans="1:8" ht="23.25">
      <c r="A23" s="118" t="s">
        <v>126</v>
      </c>
      <c r="B23" s="151" t="s">
        <v>727</v>
      </c>
      <c r="C23" s="152" t="s">
        <v>425</v>
      </c>
      <c r="D23" s="157">
        <v>12932000</v>
      </c>
      <c r="E23" s="157">
        <v>9834585.94</v>
      </c>
      <c r="F23" s="154">
        <v>3097414.06</v>
      </c>
      <c r="G23" s="155"/>
      <c r="H23" s="156"/>
    </row>
    <row r="24" spans="1:8" ht="57">
      <c r="A24" s="118" t="s">
        <v>850</v>
      </c>
      <c r="B24" s="151" t="s">
        <v>727</v>
      </c>
      <c r="C24" s="152" t="s">
        <v>426</v>
      </c>
      <c r="D24" s="157">
        <v>12131000</v>
      </c>
      <c r="E24" s="157">
        <v>9416023.63</v>
      </c>
      <c r="F24" s="154">
        <v>2714976.37</v>
      </c>
      <c r="G24" s="155"/>
      <c r="H24" s="156"/>
    </row>
    <row r="25" spans="1:8" ht="23.25">
      <c r="A25" s="118" t="s">
        <v>851</v>
      </c>
      <c r="B25" s="151" t="s">
        <v>727</v>
      </c>
      <c r="C25" s="152" t="s">
        <v>427</v>
      </c>
      <c r="D25" s="157">
        <v>12131000</v>
      </c>
      <c r="E25" s="157">
        <v>9416023.63</v>
      </c>
      <c r="F25" s="154">
        <v>2714976.37</v>
      </c>
      <c r="G25" s="155"/>
      <c r="H25" s="156"/>
    </row>
    <row r="26" spans="1:8" ht="23.25">
      <c r="A26" s="118" t="s">
        <v>852</v>
      </c>
      <c r="B26" s="151" t="s">
        <v>727</v>
      </c>
      <c r="C26" s="152" t="s">
        <v>428</v>
      </c>
      <c r="D26" s="157">
        <v>9249000</v>
      </c>
      <c r="E26" s="157">
        <v>7399386.54</v>
      </c>
      <c r="F26" s="154">
        <v>1849613.46</v>
      </c>
      <c r="G26" s="155"/>
      <c r="H26" s="156"/>
    </row>
    <row r="27" spans="1:8" ht="34.5">
      <c r="A27" s="118" t="s">
        <v>660</v>
      </c>
      <c r="B27" s="151" t="s">
        <v>727</v>
      </c>
      <c r="C27" s="152" t="s">
        <v>429</v>
      </c>
      <c r="D27" s="157">
        <v>85000</v>
      </c>
      <c r="E27" s="157" t="s">
        <v>650</v>
      </c>
      <c r="F27" s="154">
        <v>85000</v>
      </c>
      <c r="G27" s="155"/>
      <c r="H27" s="156"/>
    </row>
    <row r="28" spans="1:8" ht="34.5">
      <c r="A28" s="118" t="s">
        <v>853</v>
      </c>
      <c r="B28" s="151" t="s">
        <v>727</v>
      </c>
      <c r="C28" s="152" t="s">
        <v>430</v>
      </c>
      <c r="D28" s="157">
        <v>2797000</v>
      </c>
      <c r="E28" s="157">
        <v>2016637.09</v>
      </c>
      <c r="F28" s="154">
        <v>780362.91</v>
      </c>
      <c r="G28" s="155"/>
      <c r="H28" s="156"/>
    </row>
    <row r="29" spans="1:8" ht="23.25">
      <c r="A29" s="118" t="s">
        <v>854</v>
      </c>
      <c r="B29" s="151" t="s">
        <v>727</v>
      </c>
      <c r="C29" s="152" t="s">
        <v>431</v>
      </c>
      <c r="D29" s="157">
        <v>512000</v>
      </c>
      <c r="E29" s="157">
        <v>186561</v>
      </c>
      <c r="F29" s="154">
        <v>325439</v>
      </c>
      <c r="G29" s="155"/>
      <c r="H29" s="156"/>
    </row>
    <row r="30" spans="1:8" ht="23.25">
      <c r="A30" s="118" t="s">
        <v>855</v>
      </c>
      <c r="B30" s="151" t="s">
        <v>727</v>
      </c>
      <c r="C30" s="152" t="s">
        <v>432</v>
      </c>
      <c r="D30" s="157">
        <v>512000</v>
      </c>
      <c r="E30" s="157">
        <v>186561</v>
      </c>
      <c r="F30" s="154">
        <v>325439</v>
      </c>
      <c r="G30" s="155"/>
      <c r="H30" s="156"/>
    </row>
    <row r="31" spans="1:8" ht="23.25">
      <c r="A31" s="118" t="s">
        <v>1064</v>
      </c>
      <c r="B31" s="151" t="s">
        <v>727</v>
      </c>
      <c r="C31" s="152" t="s">
        <v>433</v>
      </c>
      <c r="D31" s="157">
        <v>512000</v>
      </c>
      <c r="E31" s="157">
        <v>186561</v>
      </c>
      <c r="F31" s="154">
        <v>325439</v>
      </c>
      <c r="G31" s="155"/>
      <c r="H31" s="156"/>
    </row>
    <row r="32" spans="1:8" ht="15">
      <c r="A32" s="118" t="s">
        <v>856</v>
      </c>
      <c r="B32" s="151" t="s">
        <v>727</v>
      </c>
      <c r="C32" s="152" t="s">
        <v>434</v>
      </c>
      <c r="D32" s="157">
        <v>289000</v>
      </c>
      <c r="E32" s="157">
        <v>232001.31</v>
      </c>
      <c r="F32" s="154">
        <v>56998.69</v>
      </c>
      <c r="G32" s="155"/>
      <c r="H32" s="156"/>
    </row>
    <row r="33" spans="1:8" ht="15">
      <c r="A33" s="118" t="s">
        <v>857</v>
      </c>
      <c r="B33" s="151" t="s">
        <v>727</v>
      </c>
      <c r="C33" s="152" t="s">
        <v>435</v>
      </c>
      <c r="D33" s="157">
        <v>289000</v>
      </c>
      <c r="E33" s="157">
        <v>232001.31</v>
      </c>
      <c r="F33" s="154">
        <v>56998.69</v>
      </c>
      <c r="G33" s="155"/>
      <c r="H33" s="156"/>
    </row>
    <row r="34" spans="1:8" ht="23.25">
      <c r="A34" s="118" t="s">
        <v>652</v>
      </c>
      <c r="B34" s="151" t="s">
        <v>727</v>
      </c>
      <c r="C34" s="152" t="s">
        <v>436</v>
      </c>
      <c r="D34" s="157">
        <v>100000</v>
      </c>
      <c r="E34" s="157">
        <v>85097.01</v>
      </c>
      <c r="F34" s="154">
        <v>14902.99</v>
      </c>
      <c r="G34" s="155"/>
      <c r="H34" s="156"/>
    </row>
    <row r="35" spans="1:8" ht="15">
      <c r="A35" s="118" t="s">
        <v>1063</v>
      </c>
      <c r="B35" s="151" t="s">
        <v>727</v>
      </c>
      <c r="C35" s="152" t="s">
        <v>437</v>
      </c>
      <c r="D35" s="157">
        <v>30000</v>
      </c>
      <c r="E35" s="157">
        <v>10410.23</v>
      </c>
      <c r="F35" s="154">
        <v>19589.77</v>
      </c>
      <c r="G35" s="155"/>
      <c r="H35" s="156"/>
    </row>
    <row r="36" spans="1:8" ht="15">
      <c r="A36" s="118" t="s">
        <v>1213</v>
      </c>
      <c r="B36" s="151" t="s">
        <v>727</v>
      </c>
      <c r="C36" s="152" t="s">
        <v>438</v>
      </c>
      <c r="D36" s="157">
        <v>159000</v>
      </c>
      <c r="E36" s="157">
        <v>136494.07</v>
      </c>
      <c r="F36" s="154">
        <v>22505.93</v>
      </c>
      <c r="G36" s="155"/>
      <c r="H36" s="156"/>
    </row>
    <row r="37" spans="1:8" ht="15">
      <c r="A37" s="118" t="s">
        <v>369</v>
      </c>
      <c r="B37" s="151" t="s">
        <v>727</v>
      </c>
      <c r="C37" s="152" t="s">
        <v>439</v>
      </c>
      <c r="D37" s="157">
        <v>128700</v>
      </c>
      <c r="E37" s="157">
        <v>128700</v>
      </c>
      <c r="F37" s="154" t="s">
        <v>650</v>
      </c>
      <c r="G37" s="155"/>
      <c r="H37" s="156"/>
    </row>
    <row r="38" spans="1:8" ht="23.25">
      <c r="A38" s="118" t="s">
        <v>368</v>
      </c>
      <c r="B38" s="151" t="s">
        <v>727</v>
      </c>
      <c r="C38" s="152" t="s">
        <v>440</v>
      </c>
      <c r="D38" s="157">
        <v>128700</v>
      </c>
      <c r="E38" s="157">
        <v>128700</v>
      </c>
      <c r="F38" s="154" t="s">
        <v>650</v>
      </c>
      <c r="G38" s="155"/>
      <c r="H38" s="156"/>
    </row>
    <row r="39" spans="1:8" ht="23.25">
      <c r="A39" s="118" t="s">
        <v>848</v>
      </c>
      <c r="B39" s="151" t="s">
        <v>727</v>
      </c>
      <c r="C39" s="152" t="s">
        <v>441</v>
      </c>
      <c r="D39" s="157">
        <v>128700</v>
      </c>
      <c r="E39" s="157">
        <v>128700</v>
      </c>
      <c r="F39" s="154" t="s">
        <v>650</v>
      </c>
      <c r="G39" s="155"/>
      <c r="H39" s="156"/>
    </row>
    <row r="40" spans="1:8" ht="68.25">
      <c r="A40" s="118" t="s">
        <v>858</v>
      </c>
      <c r="B40" s="151" t="s">
        <v>727</v>
      </c>
      <c r="C40" s="152" t="s">
        <v>442</v>
      </c>
      <c r="D40" s="157">
        <v>128700</v>
      </c>
      <c r="E40" s="157">
        <v>128700</v>
      </c>
      <c r="F40" s="154" t="s">
        <v>650</v>
      </c>
      <c r="G40" s="155"/>
      <c r="H40" s="156"/>
    </row>
    <row r="41" spans="1:8" ht="23.25">
      <c r="A41" s="118" t="s">
        <v>854</v>
      </c>
      <c r="B41" s="151" t="s">
        <v>727</v>
      </c>
      <c r="C41" s="152" t="s">
        <v>443</v>
      </c>
      <c r="D41" s="157">
        <v>128700</v>
      </c>
      <c r="E41" s="157">
        <v>128700</v>
      </c>
      <c r="F41" s="154" t="s">
        <v>650</v>
      </c>
      <c r="G41" s="155"/>
      <c r="H41" s="156"/>
    </row>
    <row r="42" spans="1:8" ht="23.25">
      <c r="A42" s="118" t="s">
        <v>855</v>
      </c>
      <c r="B42" s="151" t="s">
        <v>727</v>
      </c>
      <c r="C42" s="152" t="s">
        <v>444</v>
      </c>
      <c r="D42" s="157">
        <v>128700</v>
      </c>
      <c r="E42" s="157">
        <v>128700</v>
      </c>
      <c r="F42" s="154" t="s">
        <v>650</v>
      </c>
      <c r="G42" s="155"/>
      <c r="H42" s="156"/>
    </row>
    <row r="43" spans="1:8" ht="23.25">
      <c r="A43" s="118" t="s">
        <v>1064</v>
      </c>
      <c r="B43" s="151" t="s">
        <v>727</v>
      </c>
      <c r="C43" s="152" t="s">
        <v>445</v>
      </c>
      <c r="D43" s="157">
        <v>128700</v>
      </c>
      <c r="E43" s="157">
        <v>128700</v>
      </c>
      <c r="F43" s="154" t="s">
        <v>650</v>
      </c>
      <c r="G43" s="155"/>
      <c r="H43" s="156"/>
    </row>
    <row r="44" spans="1:8" ht="15">
      <c r="A44" s="118" t="s">
        <v>656</v>
      </c>
      <c r="B44" s="151" t="s">
        <v>727</v>
      </c>
      <c r="C44" s="152" t="s">
        <v>446</v>
      </c>
      <c r="D44" s="157">
        <v>300000</v>
      </c>
      <c r="E44" s="157" t="s">
        <v>650</v>
      </c>
      <c r="F44" s="154">
        <v>300000</v>
      </c>
      <c r="G44" s="155"/>
      <c r="H44" s="156"/>
    </row>
    <row r="45" spans="1:8" ht="57">
      <c r="A45" s="118" t="s">
        <v>533</v>
      </c>
      <c r="B45" s="151" t="s">
        <v>727</v>
      </c>
      <c r="C45" s="152" t="s">
        <v>447</v>
      </c>
      <c r="D45" s="157">
        <v>300000</v>
      </c>
      <c r="E45" s="157" t="s">
        <v>650</v>
      </c>
      <c r="F45" s="154">
        <v>300000</v>
      </c>
      <c r="G45" s="155"/>
      <c r="H45" s="156"/>
    </row>
    <row r="46" spans="1:8" ht="23.25">
      <c r="A46" s="118" t="s">
        <v>859</v>
      </c>
      <c r="B46" s="151" t="s">
        <v>727</v>
      </c>
      <c r="C46" s="152" t="s">
        <v>448</v>
      </c>
      <c r="D46" s="157">
        <v>300000</v>
      </c>
      <c r="E46" s="157" t="s">
        <v>650</v>
      </c>
      <c r="F46" s="154">
        <v>300000</v>
      </c>
      <c r="G46" s="155"/>
      <c r="H46" s="156"/>
    </row>
    <row r="47" spans="1:8" ht="15">
      <c r="A47" s="118" t="s">
        <v>856</v>
      </c>
      <c r="B47" s="151" t="s">
        <v>727</v>
      </c>
      <c r="C47" s="152" t="s">
        <v>449</v>
      </c>
      <c r="D47" s="157">
        <v>300000</v>
      </c>
      <c r="E47" s="157" t="s">
        <v>650</v>
      </c>
      <c r="F47" s="154">
        <v>300000</v>
      </c>
      <c r="G47" s="155"/>
      <c r="H47" s="156"/>
    </row>
    <row r="48" spans="1:8" ht="15">
      <c r="A48" s="118" t="s">
        <v>1023</v>
      </c>
      <c r="B48" s="151" t="s">
        <v>727</v>
      </c>
      <c r="C48" s="152" t="s">
        <v>450</v>
      </c>
      <c r="D48" s="157">
        <v>300000</v>
      </c>
      <c r="E48" s="157" t="s">
        <v>650</v>
      </c>
      <c r="F48" s="154">
        <v>300000</v>
      </c>
      <c r="G48" s="155"/>
      <c r="H48" s="156"/>
    </row>
    <row r="49" spans="1:8" ht="15">
      <c r="A49" s="159" t="s">
        <v>1004</v>
      </c>
      <c r="B49" s="151" t="s">
        <v>727</v>
      </c>
      <c r="C49" s="152" t="s">
        <v>451</v>
      </c>
      <c r="D49" s="157">
        <v>47817600</v>
      </c>
      <c r="E49" s="157">
        <v>30745101.19</v>
      </c>
      <c r="F49" s="154">
        <v>17072498.81</v>
      </c>
      <c r="G49" s="155"/>
      <c r="H49" s="156"/>
    </row>
    <row r="50" spans="1:8" ht="23.25">
      <c r="A50" s="118" t="s">
        <v>66</v>
      </c>
      <c r="B50" s="151" t="s">
        <v>727</v>
      </c>
      <c r="C50" s="152" t="s">
        <v>452</v>
      </c>
      <c r="D50" s="157">
        <v>12246000</v>
      </c>
      <c r="E50" s="157">
        <v>6987403.97</v>
      </c>
      <c r="F50" s="154">
        <v>5258596.03</v>
      </c>
      <c r="G50" s="155"/>
      <c r="H50" s="156"/>
    </row>
    <row r="51" spans="1:8" ht="34.5">
      <c r="A51" s="118" t="s">
        <v>158</v>
      </c>
      <c r="B51" s="151" t="s">
        <v>727</v>
      </c>
      <c r="C51" s="152" t="s">
        <v>453</v>
      </c>
      <c r="D51" s="157">
        <v>8780300</v>
      </c>
      <c r="E51" s="157">
        <v>4998768.24</v>
      </c>
      <c r="F51" s="154">
        <v>3781531.76</v>
      </c>
      <c r="G51" s="155"/>
      <c r="H51" s="156"/>
    </row>
    <row r="52" spans="1:8" ht="34.5">
      <c r="A52" s="118" t="s">
        <v>959</v>
      </c>
      <c r="B52" s="151" t="s">
        <v>727</v>
      </c>
      <c r="C52" s="152" t="s">
        <v>454</v>
      </c>
      <c r="D52" s="157">
        <v>4545300</v>
      </c>
      <c r="E52" s="157">
        <v>2877984.58</v>
      </c>
      <c r="F52" s="154">
        <v>1667315.42</v>
      </c>
      <c r="G52" s="155"/>
      <c r="H52" s="156"/>
    </row>
    <row r="53" spans="1:8" ht="23.25">
      <c r="A53" s="118" t="s">
        <v>860</v>
      </c>
      <c r="B53" s="151" t="s">
        <v>727</v>
      </c>
      <c r="C53" s="152" t="s">
        <v>455</v>
      </c>
      <c r="D53" s="157">
        <v>4545300</v>
      </c>
      <c r="E53" s="157">
        <v>2877984.58</v>
      </c>
      <c r="F53" s="154">
        <v>1667315.42</v>
      </c>
      <c r="G53" s="155"/>
      <c r="H53" s="156"/>
    </row>
    <row r="54" spans="1:8" ht="15">
      <c r="A54" s="118" t="s">
        <v>861</v>
      </c>
      <c r="B54" s="151" t="s">
        <v>727</v>
      </c>
      <c r="C54" s="152" t="s">
        <v>456</v>
      </c>
      <c r="D54" s="157">
        <v>4545300</v>
      </c>
      <c r="E54" s="157">
        <v>2877984.58</v>
      </c>
      <c r="F54" s="154">
        <v>1667315.42</v>
      </c>
      <c r="G54" s="155"/>
      <c r="H54" s="156"/>
    </row>
    <row r="55" spans="1:8" ht="45.75">
      <c r="A55" s="118" t="s">
        <v>838</v>
      </c>
      <c r="B55" s="151" t="s">
        <v>727</v>
      </c>
      <c r="C55" s="152" t="s">
        <v>457</v>
      </c>
      <c r="D55" s="157">
        <v>4545300</v>
      </c>
      <c r="E55" s="157">
        <v>2877984.58</v>
      </c>
      <c r="F55" s="154">
        <v>1667315.42</v>
      </c>
      <c r="G55" s="155"/>
      <c r="H55" s="156"/>
    </row>
    <row r="56" spans="1:8" ht="34.5">
      <c r="A56" s="118" t="s">
        <v>862</v>
      </c>
      <c r="B56" s="151" t="s">
        <v>727</v>
      </c>
      <c r="C56" s="152" t="s">
        <v>458</v>
      </c>
      <c r="D56" s="157">
        <v>4235000</v>
      </c>
      <c r="E56" s="157">
        <v>2120783.66</v>
      </c>
      <c r="F56" s="154">
        <v>2114216.34</v>
      </c>
      <c r="G56" s="155"/>
      <c r="H56" s="156"/>
    </row>
    <row r="57" spans="1:8" ht="23.25">
      <c r="A57" s="118" t="s">
        <v>860</v>
      </c>
      <c r="B57" s="151" t="s">
        <v>727</v>
      </c>
      <c r="C57" s="152" t="s">
        <v>459</v>
      </c>
      <c r="D57" s="157">
        <v>4235000</v>
      </c>
      <c r="E57" s="157">
        <v>2120783.66</v>
      </c>
      <c r="F57" s="154">
        <v>2114216.34</v>
      </c>
      <c r="G57" s="155"/>
      <c r="H57" s="156"/>
    </row>
    <row r="58" spans="1:8" ht="15">
      <c r="A58" s="118" t="s">
        <v>861</v>
      </c>
      <c r="B58" s="151" t="s">
        <v>727</v>
      </c>
      <c r="C58" s="152" t="s">
        <v>460</v>
      </c>
      <c r="D58" s="157">
        <v>4235000</v>
      </c>
      <c r="E58" s="157">
        <v>2120783.66</v>
      </c>
      <c r="F58" s="154">
        <v>2114216.34</v>
      </c>
      <c r="G58" s="155"/>
      <c r="H58" s="156"/>
    </row>
    <row r="59" spans="1:8" ht="45.75">
      <c r="A59" s="118" t="s">
        <v>838</v>
      </c>
      <c r="B59" s="151" t="s">
        <v>727</v>
      </c>
      <c r="C59" s="152" t="s">
        <v>461</v>
      </c>
      <c r="D59" s="157">
        <v>4235000</v>
      </c>
      <c r="E59" s="157">
        <v>2120783.66</v>
      </c>
      <c r="F59" s="154">
        <v>2114216.34</v>
      </c>
      <c r="G59" s="155"/>
      <c r="H59" s="156"/>
    </row>
    <row r="60" spans="1:8" ht="57">
      <c r="A60" s="118" t="s">
        <v>829</v>
      </c>
      <c r="B60" s="151" t="s">
        <v>727</v>
      </c>
      <c r="C60" s="152" t="s">
        <v>462</v>
      </c>
      <c r="D60" s="157">
        <v>2300000</v>
      </c>
      <c r="E60" s="157">
        <v>1305363.09</v>
      </c>
      <c r="F60" s="154">
        <v>994636.91</v>
      </c>
      <c r="G60" s="155"/>
      <c r="H60" s="156"/>
    </row>
    <row r="61" spans="1:8" ht="45.75">
      <c r="A61" s="118" t="s">
        <v>863</v>
      </c>
      <c r="B61" s="151" t="s">
        <v>727</v>
      </c>
      <c r="C61" s="152" t="s">
        <v>463</v>
      </c>
      <c r="D61" s="157">
        <v>1923960</v>
      </c>
      <c r="E61" s="157">
        <v>1049325.6</v>
      </c>
      <c r="F61" s="154">
        <v>874634.4</v>
      </c>
      <c r="G61" s="155"/>
      <c r="H61" s="156"/>
    </row>
    <row r="62" spans="1:8" ht="23.25">
      <c r="A62" s="118" t="s">
        <v>854</v>
      </c>
      <c r="B62" s="151" t="s">
        <v>727</v>
      </c>
      <c r="C62" s="152" t="s">
        <v>464</v>
      </c>
      <c r="D62" s="157">
        <v>1923960</v>
      </c>
      <c r="E62" s="157">
        <v>1049325.6</v>
      </c>
      <c r="F62" s="154">
        <v>874634.4</v>
      </c>
      <c r="G62" s="155"/>
      <c r="H62" s="156"/>
    </row>
    <row r="63" spans="1:8" ht="23.25">
      <c r="A63" s="118" t="s">
        <v>855</v>
      </c>
      <c r="B63" s="151" t="s">
        <v>727</v>
      </c>
      <c r="C63" s="152" t="s">
        <v>465</v>
      </c>
      <c r="D63" s="157">
        <v>1923960</v>
      </c>
      <c r="E63" s="157">
        <v>1049325.6</v>
      </c>
      <c r="F63" s="154">
        <v>874634.4</v>
      </c>
      <c r="G63" s="155"/>
      <c r="H63" s="156"/>
    </row>
    <row r="64" spans="1:8" ht="23.25">
      <c r="A64" s="118" t="s">
        <v>1064</v>
      </c>
      <c r="B64" s="151" t="s">
        <v>727</v>
      </c>
      <c r="C64" s="152" t="s">
        <v>466</v>
      </c>
      <c r="D64" s="157">
        <v>1923960</v>
      </c>
      <c r="E64" s="157">
        <v>1049325.6</v>
      </c>
      <c r="F64" s="154">
        <v>874634.4</v>
      </c>
      <c r="G64" s="155"/>
      <c r="H64" s="156"/>
    </row>
    <row r="65" spans="1:8" ht="23.25">
      <c r="A65" s="118" t="s">
        <v>96</v>
      </c>
      <c r="B65" s="151" t="s">
        <v>727</v>
      </c>
      <c r="C65" s="152" t="s">
        <v>467</v>
      </c>
      <c r="D65" s="157">
        <v>376040</v>
      </c>
      <c r="E65" s="157">
        <v>256037.49</v>
      </c>
      <c r="F65" s="154">
        <v>120002.51</v>
      </c>
      <c r="G65" s="155"/>
      <c r="H65" s="156"/>
    </row>
    <row r="66" spans="1:8" ht="23.25">
      <c r="A66" s="118" t="s">
        <v>854</v>
      </c>
      <c r="B66" s="151" t="s">
        <v>727</v>
      </c>
      <c r="C66" s="152" t="s">
        <v>468</v>
      </c>
      <c r="D66" s="157">
        <v>376040</v>
      </c>
      <c r="E66" s="157">
        <v>256037.49</v>
      </c>
      <c r="F66" s="154">
        <v>120002.51</v>
      </c>
      <c r="G66" s="155"/>
      <c r="H66" s="156"/>
    </row>
    <row r="67" spans="1:8" ht="23.25">
      <c r="A67" s="118" t="s">
        <v>855</v>
      </c>
      <c r="B67" s="151" t="s">
        <v>727</v>
      </c>
      <c r="C67" s="152" t="s">
        <v>469</v>
      </c>
      <c r="D67" s="157">
        <v>376040</v>
      </c>
      <c r="E67" s="157">
        <v>256037.49</v>
      </c>
      <c r="F67" s="154">
        <v>120002.51</v>
      </c>
      <c r="G67" s="155"/>
      <c r="H67" s="156"/>
    </row>
    <row r="68" spans="1:8" ht="23.25">
      <c r="A68" s="118" t="s">
        <v>1064</v>
      </c>
      <c r="B68" s="151" t="s">
        <v>727</v>
      </c>
      <c r="C68" s="152" t="s">
        <v>470</v>
      </c>
      <c r="D68" s="157">
        <v>376040</v>
      </c>
      <c r="E68" s="157">
        <v>256037.49</v>
      </c>
      <c r="F68" s="154">
        <v>120002.51</v>
      </c>
      <c r="G68" s="155"/>
      <c r="H68" s="156"/>
    </row>
    <row r="69" spans="1:8" ht="34.5">
      <c r="A69" s="118" t="s">
        <v>864</v>
      </c>
      <c r="B69" s="151" t="s">
        <v>727</v>
      </c>
      <c r="C69" s="152" t="s">
        <v>471</v>
      </c>
      <c r="D69" s="157">
        <v>1165700</v>
      </c>
      <c r="E69" s="157">
        <v>683272.64</v>
      </c>
      <c r="F69" s="154">
        <v>482427.36</v>
      </c>
      <c r="G69" s="155"/>
      <c r="H69" s="156"/>
    </row>
    <row r="70" spans="1:8" ht="23.25">
      <c r="A70" s="118" t="s">
        <v>126</v>
      </c>
      <c r="B70" s="151" t="s">
        <v>727</v>
      </c>
      <c r="C70" s="152" t="s">
        <v>472</v>
      </c>
      <c r="D70" s="157">
        <v>1165700</v>
      </c>
      <c r="E70" s="157">
        <v>683272.64</v>
      </c>
      <c r="F70" s="154">
        <v>482427.36</v>
      </c>
      <c r="G70" s="155"/>
      <c r="H70" s="156"/>
    </row>
    <row r="71" spans="1:8" ht="57">
      <c r="A71" s="118" t="s">
        <v>850</v>
      </c>
      <c r="B71" s="151" t="s">
        <v>727</v>
      </c>
      <c r="C71" s="152" t="s">
        <v>473</v>
      </c>
      <c r="D71" s="157">
        <v>1165700</v>
      </c>
      <c r="E71" s="157">
        <v>683272.64</v>
      </c>
      <c r="F71" s="154">
        <v>482427.36</v>
      </c>
      <c r="G71" s="155"/>
      <c r="H71" s="156"/>
    </row>
    <row r="72" spans="1:8" ht="23.25">
      <c r="A72" s="118" t="s">
        <v>851</v>
      </c>
      <c r="B72" s="151" t="s">
        <v>727</v>
      </c>
      <c r="C72" s="152" t="s">
        <v>474</v>
      </c>
      <c r="D72" s="157">
        <v>1165700</v>
      </c>
      <c r="E72" s="157">
        <v>683272.64</v>
      </c>
      <c r="F72" s="154">
        <v>482427.36</v>
      </c>
      <c r="G72" s="155"/>
      <c r="H72" s="156"/>
    </row>
    <row r="73" spans="1:8" ht="23.25">
      <c r="A73" s="118" t="s">
        <v>852</v>
      </c>
      <c r="B73" s="151" t="s">
        <v>727</v>
      </c>
      <c r="C73" s="152" t="s">
        <v>475</v>
      </c>
      <c r="D73" s="157">
        <v>895300</v>
      </c>
      <c r="E73" s="157">
        <v>528059.48</v>
      </c>
      <c r="F73" s="154">
        <v>367240.52</v>
      </c>
      <c r="G73" s="155"/>
      <c r="H73" s="156"/>
    </row>
    <row r="74" spans="1:8" ht="34.5">
      <c r="A74" s="118" t="s">
        <v>853</v>
      </c>
      <c r="B74" s="151" t="s">
        <v>727</v>
      </c>
      <c r="C74" s="152" t="s">
        <v>476</v>
      </c>
      <c r="D74" s="157">
        <v>270400</v>
      </c>
      <c r="E74" s="157">
        <v>155213.16</v>
      </c>
      <c r="F74" s="154">
        <v>115186.84</v>
      </c>
      <c r="G74" s="155"/>
      <c r="H74" s="156"/>
    </row>
    <row r="75" spans="1:8" ht="23.25">
      <c r="A75" s="118" t="s">
        <v>865</v>
      </c>
      <c r="B75" s="151" t="s">
        <v>727</v>
      </c>
      <c r="C75" s="152" t="s">
        <v>477</v>
      </c>
      <c r="D75" s="157">
        <v>12122700</v>
      </c>
      <c r="E75" s="157">
        <v>5995088.05</v>
      </c>
      <c r="F75" s="154">
        <v>6127611.95</v>
      </c>
      <c r="G75" s="155"/>
      <c r="H75" s="156"/>
    </row>
    <row r="76" spans="1:8" ht="34.5">
      <c r="A76" s="118" t="s">
        <v>866</v>
      </c>
      <c r="B76" s="151" t="s">
        <v>727</v>
      </c>
      <c r="C76" s="152" t="s">
        <v>478</v>
      </c>
      <c r="D76" s="157">
        <v>5483000</v>
      </c>
      <c r="E76" s="157">
        <v>1513266.8</v>
      </c>
      <c r="F76" s="154">
        <v>3969733.2</v>
      </c>
      <c r="G76" s="155"/>
      <c r="H76" s="156"/>
    </row>
    <row r="77" spans="1:8" ht="23.25">
      <c r="A77" s="118" t="s">
        <v>867</v>
      </c>
      <c r="B77" s="151" t="s">
        <v>727</v>
      </c>
      <c r="C77" s="152" t="s">
        <v>479</v>
      </c>
      <c r="D77" s="157">
        <v>3523000</v>
      </c>
      <c r="E77" s="157">
        <v>456800</v>
      </c>
      <c r="F77" s="154">
        <v>3066200</v>
      </c>
      <c r="G77" s="155"/>
      <c r="H77" s="156"/>
    </row>
    <row r="78" spans="1:8" ht="23.25">
      <c r="A78" s="118" t="s">
        <v>854</v>
      </c>
      <c r="B78" s="151" t="s">
        <v>727</v>
      </c>
      <c r="C78" s="152" t="s">
        <v>480</v>
      </c>
      <c r="D78" s="157">
        <v>3523000</v>
      </c>
      <c r="E78" s="157">
        <v>456800</v>
      </c>
      <c r="F78" s="154">
        <v>3066200</v>
      </c>
      <c r="G78" s="155"/>
      <c r="H78" s="156"/>
    </row>
    <row r="79" spans="1:8" ht="23.25">
      <c r="A79" s="118" t="s">
        <v>855</v>
      </c>
      <c r="B79" s="151" t="s">
        <v>727</v>
      </c>
      <c r="C79" s="152" t="s">
        <v>481</v>
      </c>
      <c r="D79" s="157">
        <v>3523000</v>
      </c>
      <c r="E79" s="157">
        <v>456800</v>
      </c>
      <c r="F79" s="154">
        <v>3066200</v>
      </c>
      <c r="G79" s="155"/>
      <c r="H79" s="156"/>
    </row>
    <row r="80" spans="1:8" ht="23.25">
      <c r="A80" s="118" t="s">
        <v>1064</v>
      </c>
      <c r="B80" s="151" t="s">
        <v>727</v>
      </c>
      <c r="C80" s="152" t="s">
        <v>482</v>
      </c>
      <c r="D80" s="157">
        <v>3523000</v>
      </c>
      <c r="E80" s="157">
        <v>456800</v>
      </c>
      <c r="F80" s="154">
        <v>3066200</v>
      </c>
      <c r="G80" s="155"/>
      <c r="H80" s="156"/>
    </row>
    <row r="81" spans="1:8" ht="23.25">
      <c r="A81" s="118" t="s">
        <v>868</v>
      </c>
      <c r="B81" s="151" t="s">
        <v>727</v>
      </c>
      <c r="C81" s="152" t="s">
        <v>483</v>
      </c>
      <c r="D81" s="157">
        <v>1960000</v>
      </c>
      <c r="E81" s="157">
        <v>1056466.8</v>
      </c>
      <c r="F81" s="154">
        <v>903533.2</v>
      </c>
      <c r="G81" s="155"/>
      <c r="H81" s="156"/>
    </row>
    <row r="82" spans="1:8" ht="23.25">
      <c r="A82" s="118" t="s">
        <v>854</v>
      </c>
      <c r="B82" s="151" t="s">
        <v>727</v>
      </c>
      <c r="C82" s="152" t="s">
        <v>484</v>
      </c>
      <c r="D82" s="157">
        <v>1960000</v>
      </c>
      <c r="E82" s="157">
        <v>1056466.8</v>
      </c>
      <c r="F82" s="154">
        <v>903533.2</v>
      </c>
      <c r="G82" s="155"/>
      <c r="H82" s="156"/>
    </row>
    <row r="83" spans="1:8" ht="23.25">
      <c r="A83" s="118" t="s">
        <v>855</v>
      </c>
      <c r="B83" s="151" t="s">
        <v>727</v>
      </c>
      <c r="C83" s="152" t="s">
        <v>485</v>
      </c>
      <c r="D83" s="157">
        <v>1960000</v>
      </c>
      <c r="E83" s="157">
        <v>1056466.8</v>
      </c>
      <c r="F83" s="154">
        <v>903533.2</v>
      </c>
      <c r="G83" s="155"/>
      <c r="H83" s="156"/>
    </row>
    <row r="84" spans="1:8" ht="23.25">
      <c r="A84" s="118" t="s">
        <v>1064</v>
      </c>
      <c r="B84" s="151" t="s">
        <v>727</v>
      </c>
      <c r="C84" s="152" t="s">
        <v>486</v>
      </c>
      <c r="D84" s="157">
        <v>1960000</v>
      </c>
      <c r="E84" s="157">
        <v>1056466.8</v>
      </c>
      <c r="F84" s="154">
        <v>903533.2</v>
      </c>
      <c r="G84" s="155"/>
      <c r="H84" s="156"/>
    </row>
    <row r="85" spans="1:8" ht="68.25">
      <c r="A85" s="118" t="s">
        <v>617</v>
      </c>
      <c r="B85" s="151" t="s">
        <v>727</v>
      </c>
      <c r="C85" s="152" t="s">
        <v>487</v>
      </c>
      <c r="D85" s="157">
        <v>305700</v>
      </c>
      <c r="E85" s="157">
        <v>37625.04</v>
      </c>
      <c r="F85" s="154">
        <v>268074.96</v>
      </c>
      <c r="G85" s="155"/>
      <c r="H85" s="156"/>
    </row>
    <row r="86" spans="1:8" ht="15">
      <c r="A86" s="118" t="s">
        <v>869</v>
      </c>
      <c r="B86" s="151" t="s">
        <v>727</v>
      </c>
      <c r="C86" s="152" t="s">
        <v>488</v>
      </c>
      <c r="D86" s="157">
        <v>234600</v>
      </c>
      <c r="E86" s="157" t="s">
        <v>650</v>
      </c>
      <c r="F86" s="154">
        <v>234600</v>
      </c>
      <c r="G86" s="155"/>
      <c r="H86" s="156"/>
    </row>
    <row r="87" spans="1:8" ht="23.25">
      <c r="A87" s="118" t="s">
        <v>854</v>
      </c>
      <c r="B87" s="151" t="s">
        <v>727</v>
      </c>
      <c r="C87" s="152" t="s">
        <v>489</v>
      </c>
      <c r="D87" s="157">
        <v>234600</v>
      </c>
      <c r="E87" s="157" t="s">
        <v>650</v>
      </c>
      <c r="F87" s="154">
        <v>234600</v>
      </c>
      <c r="G87" s="155"/>
      <c r="H87" s="156"/>
    </row>
    <row r="88" spans="1:8" ht="23.25">
      <c r="A88" s="118" t="s">
        <v>855</v>
      </c>
      <c r="B88" s="151" t="s">
        <v>727</v>
      </c>
      <c r="C88" s="152" t="s">
        <v>490</v>
      </c>
      <c r="D88" s="157">
        <v>234600</v>
      </c>
      <c r="E88" s="157" t="s">
        <v>650</v>
      </c>
      <c r="F88" s="154">
        <v>234600</v>
      </c>
      <c r="G88" s="155"/>
      <c r="H88" s="156"/>
    </row>
    <row r="89" spans="1:8" ht="23.25">
      <c r="A89" s="118" t="s">
        <v>1064</v>
      </c>
      <c r="B89" s="151" t="s">
        <v>727</v>
      </c>
      <c r="C89" s="152" t="s">
        <v>491</v>
      </c>
      <c r="D89" s="157">
        <v>234600</v>
      </c>
      <c r="E89" s="157" t="s">
        <v>650</v>
      </c>
      <c r="F89" s="154">
        <v>234600</v>
      </c>
      <c r="G89" s="155"/>
      <c r="H89" s="156"/>
    </row>
    <row r="90" spans="1:8" ht="22.5">
      <c r="A90" s="160" t="s">
        <v>870</v>
      </c>
      <c r="B90" s="151" t="s">
        <v>727</v>
      </c>
      <c r="C90" s="152" t="s">
        <v>492</v>
      </c>
      <c r="D90" s="157">
        <v>71100</v>
      </c>
      <c r="E90" s="157">
        <v>37625.04</v>
      </c>
      <c r="F90" s="154">
        <v>33474.96</v>
      </c>
      <c r="G90" s="155"/>
      <c r="H90" s="156"/>
    </row>
    <row r="91" spans="1:8" ht="23.25">
      <c r="A91" s="118" t="s">
        <v>854</v>
      </c>
      <c r="B91" s="151" t="s">
        <v>727</v>
      </c>
      <c r="C91" s="152" t="s">
        <v>493</v>
      </c>
      <c r="D91" s="157">
        <v>71100</v>
      </c>
      <c r="E91" s="157">
        <v>37625.04</v>
      </c>
      <c r="F91" s="154">
        <v>33474.96</v>
      </c>
      <c r="G91" s="155"/>
      <c r="H91" s="156"/>
    </row>
    <row r="92" spans="1:8" ht="23.25">
      <c r="A92" s="118" t="s">
        <v>855</v>
      </c>
      <c r="B92" s="151" t="s">
        <v>727</v>
      </c>
      <c r="C92" s="152" t="s">
        <v>494</v>
      </c>
      <c r="D92" s="157">
        <v>71100</v>
      </c>
      <c r="E92" s="157">
        <v>37625.04</v>
      </c>
      <c r="F92" s="154">
        <v>33474.96</v>
      </c>
      <c r="G92" s="155"/>
      <c r="H92" s="156"/>
    </row>
    <row r="93" spans="1:8" ht="23.25">
      <c r="A93" s="118" t="s">
        <v>1064</v>
      </c>
      <c r="B93" s="151" t="s">
        <v>727</v>
      </c>
      <c r="C93" s="152" t="s">
        <v>495</v>
      </c>
      <c r="D93" s="157">
        <v>71100</v>
      </c>
      <c r="E93" s="157">
        <v>37625.04</v>
      </c>
      <c r="F93" s="154">
        <v>33474.96</v>
      </c>
      <c r="G93" s="155"/>
      <c r="H93" s="156"/>
    </row>
    <row r="94" spans="1:8" ht="34.5">
      <c r="A94" s="35" t="s">
        <v>871</v>
      </c>
      <c r="B94" s="151" t="s">
        <v>727</v>
      </c>
      <c r="C94" s="161" t="s">
        <v>953</v>
      </c>
      <c r="D94" s="157">
        <v>6334000</v>
      </c>
      <c r="E94" s="157">
        <v>4444196.21</v>
      </c>
      <c r="F94" s="154">
        <v>1889803.79</v>
      </c>
      <c r="G94" s="155"/>
      <c r="H94" s="156"/>
    </row>
    <row r="95" spans="1:8" ht="23.25">
      <c r="A95" s="35" t="s">
        <v>126</v>
      </c>
      <c r="B95" s="151" t="s">
        <v>727</v>
      </c>
      <c r="C95" s="119" t="s">
        <v>496</v>
      </c>
      <c r="D95" s="157">
        <v>6334000</v>
      </c>
      <c r="E95" s="157">
        <v>4444196.21</v>
      </c>
      <c r="F95" s="154">
        <v>1889803.79</v>
      </c>
      <c r="G95" s="155"/>
      <c r="H95" s="156"/>
    </row>
    <row r="96" spans="1:8" ht="57">
      <c r="A96" s="118" t="s">
        <v>850</v>
      </c>
      <c r="B96" s="151" t="s">
        <v>727</v>
      </c>
      <c r="C96" s="152" t="s">
        <v>497</v>
      </c>
      <c r="D96" s="157">
        <v>6334000</v>
      </c>
      <c r="E96" s="157">
        <v>4444196.21</v>
      </c>
      <c r="F96" s="154">
        <v>1889803.79</v>
      </c>
      <c r="G96" s="155"/>
      <c r="H96" s="156"/>
    </row>
    <row r="97" spans="1:8" ht="23.25">
      <c r="A97" s="118" t="s">
        <v>851</v>
      </c>
      <c r="B97" s="151" t="s">
        <v>727</v>
      </c>
      <c r="C97" s="152" t="s">
        <v>498</v>
      </c>
      <c r="D97" s="157">
        <v>6334000</v>
      </c>
      <c r="E97" s="157">
        <v>4444196.21</v>
      </c>
      <c r="F97" s="154">
        <v>1889803.79</v>
      </c>
      <c r="G97" s="155"/>
      <c r="H97" s="156"/>
    </row>
    <row r="98" spans="1:8" ht="23.25">
      <c r="A98" s="118" t="s">
        <v>852</v>
      </c>
      <c r="B98" s="151" t="s">
        <v>727</v>
      </c>
      <c r="C98" s="152" t="s">
        <v>499</v>
      </c>
      <c r="D98" s="157">
        <v>4866000</v>
      </c>
      <c r="E98" s="157">
        <v>3425949.66</v>
      </c>
      <c r="F98" s="154">
        <v>1440050.34</v>
      </c>
      <c r="G98" s="155"/>
      <c r="H98" s="156"/>
    </row>
    <row r="99" spans="1:8" ht="34.5">
      <c r="A99" s="118" t="s">
        <v>853</v>
      </c>
      <c r="B99" s="151" t="s">
        <v>727</v>
      </c>
      <c r="C99" s="152" t="s">
        <v>500</v>
      </c>
      <c r="D99" s="157">
        <v>1468000</v>
      </c>
      <c r="E99" s="157">
        <v>1018246.55</v>
      </c>
      <c r="F99" s="154">
        <v>449753.45</v>
      </c>
      <c r="G99" s="155"/>
      <c r="H99" s="156"/>
    </row>
    <row r="100" spans="1:8" ht="23.25">
      <c r="A100" s="118" t="s">
        <v>368</v>
      </c>
      <c r="B100" s="151" t="s">
        <v>727</v>
      </c>
      <c r="C100" s="152" t="s">
        <v>501</v>
      </c>
      <c r="D100" s="157">
        <v>23448900</v>
      </c>
      <c r="E100" s="157">
        <v>17762609.17</v>
      </c>
      <c r="F100" s="154">
        <v>5686290.83</v>
      </c>
      <c r="G100" s="155"/>
      <c r="H100" s="156"/>
    </row>
    <row r="101" spans="1:8" ht="23.25">
      <c r="A101" s="118" t="s">
        <v>848</v>
      </c>
      <c r="B101" s="151" t="s">
        <v>727</v>
      </c>
      <c r="C101" s="152" t="s">
        <v>502</v>
      </c>
      <c r="D101" s="157">
        <v>23448900</v>
      </c>
      <c r="E101" s="157">
        <v>17762609.17</v>
      </c>
      <c r="F101" s="154">
        <v>5686290.83</v>
      </c>
      <c r="G101" s="155"/>
      <c r="H101" s="156"/>
    </row>
    <row r="102" spans="1:8" ht="23.25">
      <c r="A102" s="118" t="s">
        <v>126</v>
      </c>
      <c r="B102" s="151" t="s">
        <v>727</v>
      </c>
      <c r="C102" s="152" t="s">
        <v>503</v>
      </c>
      <c r="D102" s="157">
        <v>6624500</v>
      </c>
      <c r="E102" s="157">
        <v>5127046.39</v>
      </c>
      <c r="F102" s="154">
        <v>1497453.61</v>
      </c>
      <c r="G102" s="155"/>
      <c r="H102" s="156"/>
    </row>
    <row r="103" spans="1:8" ht="57">
      <c r="A103" s="118" t="s">
        <v>850</v>
      </c>
      <c r="B103" s="151" t="s">
        <v>727</v>
      </c>
      <c r="C103" s="152" t="s">
        <v>504</v>
      </c>
      <c r="D103" s="157">
        <v>6624500</v>
      </c>
      <c r="E103" s="157">
        <v>5127046.39</v>
      </c>
      <c r="F103" s="154">
        <v>1497453.61</v>
      </c>
      <c r="G103" s="155"/>
      <c r="H103" s="156"/>
    </row>
    <row r="104" spans="1:8" ht="23.25">
      <c r="A104" s="118" t="s">
        <v>851</v>
      </c>
      <c r="B104" s="151" t="s">
        <v>727</v>
      </c>
      <c r="C104" s="152" t="s">
        <v>505</v>
      </c>
      <c r="D104" s="157">
        <v>6624500</v>
      </c>
      <c r="E104" s="157">
        <v>5127046.39</v>
      </c>
      <c r="F104" s="154">
        <v>1497453.61</v>
      </c>
      <c r="G104" s="155"/>
      <c r="H104" s="156"/>
    </row>
    <row r="105" spans="1:8" ht="23.25">
      <c r="A105" s="118" t="s">
        <v>852</v>
      </c>
      <c r="B105" s="151" t="s">
        <v>727</v>
      </c>
      <c r="C105" s="152" t="s">
        <v>506</v>
      </c>
      <c r="D105" s="157">
        <v>5093100</v>
      </c>
      <c r="E105" s="157">
        <v>4047827.34</v>
      </c>
      <c r="F105" s="154">
        <v>1045272.66</v>
      </c>
      <c r="G105" s="155"/>
      <c r="H105" s="156"/>
    </row>
    <row r="106" spans="1:8" ht="34.5">
      <c r="A106" s="118" t="s">
        <v>853</v>
      </c>
      <c r="B106" s="151" t="s">
        <v>727</v>
      </c>
      <c r="C106" s="152" t="s">
        <v>507</v>
      </c>
      <c r="D106" s="157">
        <v>1531400</v>
      </c>
      <c r="E106" s="157">
        <v>1079219.05</v>
      </c>
      <c r="F106" s="154">
        <v>452180.95</v>
      </c>
      <c r="G106" s="155"/>
      <c r="H106" s="156"/>
    </row>
    <row r="107" spans="1:8" ht="23.25">
      <c r="A107" s="118" t="s">
        <v>872</v>
      </c>
      <c r="B107" s="151" t="s">
        <v>727</v>
      </c>
      <c r="C107" s="152" t="s">
        <v>508</v>
      </c>
      <c r="D107" s="157">
        <v>119000</v>
      </c>
      <c r="E107" s="157">
        <v>10500</v>
      </c>
      <c r="F107" s="154">
        <v>108500</v>
      </c>
      <c r="G107" s="155"/>
      <c r="H107" s="156"/>
    </row>
    <row r="108" spans="1:8" ht="15">
      <c r="A108" s="118" t="s">
        <v>856</v>
      </c>
      <c r="B108" s="151" t="s">
        <v>727</v>
      </c>
      <c r="C108" s="152" t="s">
        <v>509</v>
      </c>
      <c r="D108" s="157">
        <v>119000</v>
      </c>
      <c r="E108" s="157">
        <v>10500</v>
      </c>
      <c r="F108" s="154">
        <v>108500</v>
      </c>
      <c r="G108" s="155"/>
      <c r="H108" s="156"/>
    </row>
    <row r="109" spans="1:8" ht="15">
      <c r="A109" s="118" t="s">
        <v>873</v>
      </c>
      <c r="B109" s="151" t="s">
        <v>727</v>
      </c>
      <c r="C109" s="152" t="s">
        <v>510</v>
      </c>
      <c r="D109" s="157">
        <v>119000</v>
      </c>
      <c r="E109" s="157">
        <v>10500</v>
      </c>
      <c r="F109" s="154">
        <v>108500</v>
      </c>
      <c r="G109" s="155"/>
      <c r="H109" s="156"/>
    </row>
    <row r="110" spans="1:8" ht="79.5">
      <c r="A110" s="118" t="s">
        <v>874</v>
      </c>
      <c r="B110" s="151" t="s">
        <v>727</v>
      </c>
      <c r="C110" s="152" t="s">
        <v>511</v>
      </c>
      <c r="D110" s="157">
        <v>119000</v>
      </c>
      <c r="E110" s="157">
        <v>10500</v>
      </c>
      <c r="F110" s="154">
        <v>108500</v>
      </c>
      <c r="G110" s="155"/>
      <c r="H110" s="156"/>
    </row>
    <row r="111" spans="1:8" ht="34.5">
      <c r="A111" s="118" t="s">
        <v>959</v>
      </c>
      <c r="B111" s="151" t="s">
        <v>727</v>
      </c>
      <c r="C111" s="152" t="s">
        <v>512</v>
      </c>
      <c r="D111" s="157">
        <v>12232000</v>
      </c>
      <c r="E111" s="157">
        <v>9475091.45</v>
      </c>
      <c r="F111" s="154">
        <v>2756908.55</v>
      </c>
      <c r="G111" s="155"/>
      <c r="H111" s="156"/>
    </row>
    <row r="112" spans="1:8" ht="57">
      <c r="A112" s="118" t="s">
        <v>850</v>
      </c>
      <c r="B112" s="151" t="s">
        <v>727</v>
      </c>
      <c r="C112" s="152" t="s">
        <v>513</v>
      </c>
      <c r="D112" s="157">
        <v>5309000</v>
      </c>
      <c r="E112" s="157">
        <v>3900013.65</v>
      </c>
      <c r="F112" s="154">
        <v>1408986.35</v>
      </c>
      <c r="G112" s="155"/>
      <c r="H112" s="156"/>
    </row>
    <row r="113" spans="1:8" ht="15">
      <c r="A113" s="118" t="s">
        <v>954</v>
      </c>
      <c r="B113" s="151" t="s">
        <v>727</v>
      </c>
      <c r="C113" s="152" t="s">
        <v>514</v>
      </c>
      <c r="D113" s="157">
        <v>5309000</v>
      </c>
      <c r="E113" s="157">
        <v>3900013.65</v>
      </c>
      <c r="F113" s="154">
        <v>1408986.35</v>
      </c>
      <c r="G113" s="155"/>
      <c r="H113" s="156"/>
    </row>
    <row r="114" spans="1:8" ht="15">
      <c r="A114" s="118" t="s">
        <v>876</v>
      </c>
      <c r="B114" s="151" t="s">
        <v>727</v>
      </c>
      <c r="C114" s="152" t="s">
        <v>515</v>
      </c>
      <c r="D114" s="157">
        <v>4078000</v>
      </c>
      <c r="E114" s="157">
        <v>2999723.3</v>
      </c>
      <c r="F114" s="154">
        <v>1078276.7</v>
      </c>
      <c r="G114" s="155"/>
      <c r="H114" s="156"/>
    </row>
    <row r="115" spans="1:8" ht="34.5">
      <c r="A115" s="118" t="s">
        <v>877</v>
      </c>
      <c r="B115" s="151" t="s">
        <v>727</v>
      </c>
      <c r="C115" s="152" t="s">
        <v>516</v>
      </c>
      <c r="D115" s="157">
        <v>1231000</v>
      </c>
      <c r="E115" s="157">
        <v>900290.35</v>
      </c>
      <c r="F115" s="154">
        <v>330709.65</v>
      </c>
      <c r="G115" s="155"/>
      <c r="H115" s="156"/>
    </row>
    <row r="116" spans="1:8" ht="23.25">
      <c r="A116" s="118" t="s">
        <v>854</v>
      </c>
      <c r="B116" s="151" t="s">
        <v>727</v>
      </c>
      <c r="C116" s="152" t="s">
        <v>517</v>
      </c>
      <c r="D116" s="157">
        <v>4499000</v>
      </c>
      <c r="E116" s="157">
        <v>3226497.87</v>
      </c>
      <c r="F116" s="154">
        <v>1272502.13</v>
      </c>
      <c r="G116" s="155"/>
      <c r="H116" s="156"/>
    </row>
    <row r="117" spans="1:8" ht="23.25">
      <c r="A117" s="118" t="s">
        <v>855</v>
      </c>
      <c r="B117" s="151" t="s">
        <v>727</v>
      </c>
      <c r="C117" s="152" t="s">
        <v>518</v>
      </c>
      <c r="D117" s="157">
        <v>4499000</v>
      </c>
      <c r="E117" s="157">
        <v>3226497.87</v>
      </c>
      <c r="F117" s="154">
        <v>1272502.13</v>
      </c>
      <c r="G117" s="155"/>
      <c r="H117" s="156"/>
    </row>
    <row r="118" spans="1:8" ht="23.25">
      <c r="A118" s="118" t="s">
        <v>1064</v>
      </c>
      <c r="B118" s="151" t="s">
        <v>727</v>
      </c>
      <c r="C118" s="152" t="s">
        <v>519</v>
      </c>
      <c r="D118" s="157">
        <v>4499000</v>
      </c>
      <c r="E118" s="157">
        <v>3226497.87</v>
      </c>
      <c r="F118" s="154">
        <v>1272502.13</v>
      </c>
      <c r="G118" s="155"/>
      <c r="H118" s="156"/>
    </row>
    <row r="119" spans="1:8" ht="15">
      <c r="A119" s="118" t="s">
        <v>856</v>
      </c>
      <c r="B119" s="151" t="s">
        <v>727</v>
      </c>
      <c r="C119" s="152" t="s">
        <v>520</v>
      </c>
      <c r="D119" s="157">
        <v>2424000</v>
      </c>
      <c r="E119" s="157">
        <v>2348579.93</v>
      </c>
      <c r="F119" s="154">
        <v>75420.07</v>
      </c>
      <c r="G119" s="155"/>
      <c r="H119" s="156"/>
    </row>
    <row r="120" spans="1:8" ht="15">
      <c r="A120" s="118" t="s">
        <v>857</v>
      </c>
      <c r="B120" s="151" t="s">
        <v>727</v>
      </c>
      <c r="C120" s="152" t="s">
        <v>521</v>
      </c>
      <c r="D120" s="157">
        <v>2424000</v>
      </c>
      <c r="E120" s="157">
        <v>2348579.93</v>
      </c>
      <c r="F120" s="154">
        <v>75420.07</v>
      </c>
      <c r="G120" s="155"/>
      <c r="H120" s="156"/>
    </row>
    <row r="121" spans="1:8" ht="23.25">
      <c r="A121" s="118" t="s">
        <v>652</v>
      </c>
      <c r="B121" s="151" t="s">
        <v>727</v>
      </c>
      <c r="C121" s="152" t="s">
        <v>1130</v>
      </c>
      <c r="D121" s="157">
        <v>2185000</v>
      </c>
      <c r="E121" s="157">
        <v>2129238</v>
      </c>
      <c r="F121" s="154">
        <v>55762</v>
      </c>
      <c r="G121" s="155"/>
      <c r="H121" s="156"/>
    </row>
    <row r="122" spans="1:8" ht="15">
      <c r="A122" s="118" t="s">
        <v>1063</v>
      </c>
      <c r="B122" s="151" t="s">
        <v>727</v>
      </c>
      <c r="C122" s="152" t="s">
        <v>1131</v>
      </c>
      <c r="D122" s="157">
        <v>10000</v>
      </c>
      <c r="E122" s="157">
        <v>6292</v>
      </c>
      <c r="F122" s="154">
        <v>3708</v>
      </c>
      <c r="G122" s="155"/>
      <c r="H122" s="156"/>
    </row>
    <row r="123" spans="1:8" ht="15">
      <c r="A123" s="118" t="s">
        <v>955</v>
      </c>
      <c r="B123" s="151" t="s">
        <v>727</v>
      </c>
      <c r="C123" s="152" t="s">
        <v>1132</v>
      </c>
      <c r="D123" s="157">
        <v>229000</v>
      </c>
      <c r="E123" s="157">
        <v>213049.93</v>
      </c>
      <c r="F123" s="154">
        <v>15950.07</v>
      </c>
      <c r="G123" s="155"/>
      <c r="H123" s="156"/>
    </row>
    <row r="124" spans="1:8" ht="45.75">
      <c r="A124" s="118" t="s">
        <v>878</v>
      </c>
      <c r="B124" s="151" t="s">
        <v>727</v>
      </c>
      <c r="C124" s="152" t="s">
        <v>1133</v>
      </c>
      <c r="D124" s="157">
        <v>2280000</v>
      </c>
      <c r="E124" s="157">
        <v>1531179.03</v>
      </c>
      <c r="F124" s="154">
        <v>748820.97</v>
      </c>
      <c r="G124" s="155"/>
      <c r="H124" s="156"/>
    </row>
    <row r="125" spans="1:8" ht="57">
      <c r="A125" s="118" t="s">
        <v>850</v>
      </c>
      <c r="B125" s="151" t="s">
        <v>727</v>
      </c>
      <c r="C125" s="152" t="s">
        <v>1121</v>
      </c>
      <c r="D125" s="157">
        <v>1881000</v>
      </c>
      <c r="E125" s="157">
        <v>1335729.34</v>
      </c>
      <c r="F125" s="154">
        <v>545270.66</v>
      </c>
      <c r="G125" s="155"/>
      <c r="H125" s="156"/>
    </row>
    <row r="126" spans="1:8" ht="23.25">
      <c r="A126" s="118" t="s">
        <v>851</v>
      </c>
      <c r="B126" s="151" t="s">
        <v>727</v>
      </c>
      <c r="C126" s="152" t="s">
        <v>1122</v>
      </c>
      <c r="D126" s="157">
        <v>1881000</v>
      </c>
      <c r="E126" s="157">
        <v>1335729.34</v>
      </c>
      <c r="F126" s="154">
        <v>545270.66</v>
      </c>
      <c r="G126" s="155"/>
      <c r="H126" s="156"/>
    </row>
    <row r="127" spans="1:8" ht="23.25">
      <c r="A127" s="118" t="s">
        <v>852</v>
      </c>
      <c r="B127" s="151" t="s">
        <v>727</v>
      </c>
      <c r="C127" s="152" t="s">
        <v>1134</v>
      </c>
      <c r="D127" s="157">
        <v>1445000</v>
      </c>
      <c r="E127" s="157">
        <v>1032916.24</v>
      </c>
      <c r="F127" s="154">
        <v>412083.76</v>
      </c>
      <c r="G127" s="155"/>
      <c r="H127" s="156"/>
    </row>
    <row r="128" spans="1:8" ht="34.5">
      <c r="A128" s="118" t="s">
        <v>853</v>
      </c>
      <c r="B128" s="151" t="s">
        <v>727</v>
      </c>
      <c r="C128" s="152" t="s">
        <v>1135</v>
      </c>
      <c r="D128" s="157">
        <v>436000</v>
      </c>
      <c r="E128" s="157">
        <v>302813.1</v>
      </c>
      <c r="F128" s="154">
        <v>133186.9</v>
      </c>
      <c r="G128" s="155"/>
      <c r="H128" s="156"/>
    </row>
    <row r="129" spans="1:8" ht="23.25">
      <c r="A129" s="118" t="s">
        <v>854</v>
      </c>
      <c r="B129" s="151" t="s">
        <v>727</v>
      </c>
      <c r="C129" s="152" t="s">
        <v>1136</v>
      </c>
      <c r="D129" s="157">
        <v>399000</v>
      </c>
      <c r="E129" s="157">
        <v>195449.69</v>
      </c>
      <c r="F129" s="154">
        <v>203550.31</v>
      </c>
      <c r="G129" s="155"/>
      <c r="H129" s="156"/>
    </row>
    <row r="130" spans="1:8" ht="23.25">
      <c r="A130" s="118" t="s">
        <v>855</v>
      </c>
      <c r="B130" s="151" t="s">
        <v>727</v>
      </c>
      <c r="C130" s="152" t="s">
        <v>1137</v>
      </c>
      <c r="D130" s="157">
        <v>399000</v>
      </c>
      <c r="E130" s="157">
        <v>195449.69</v>
      </c>
      <c r="F130" s="154">
        <v>203550.31</v>
      </c>
      <c r="G130" s="155"/>
      <c r="H130" s="156"/>
    </row>
    <row r="131" spans="1:8" ht="23.25">
      <c r="A131" s="118" t="s">
        <v>1064</v>
      </c>
      <c r="B131" s="151" t="s">
        <v>727</v>
      </c>
      <c r="C131" s="152" t="s">
        <v>1138</v>
      </c>
      <c r="D131" s="157">
        <v>399000</v>
      </c>
      <c r="E131" s="157">
        <v>195449.69</v>
      </c>
      <c r="F131" s="154">
        <v>203550.31</v>
      </c>
      <c r="G131" s="155"/>
      <c r="H131" s="156"/>
    </row>
    <row r="132" spans="1:8" ht="34.5">
      <c r="A132" s="118" t="s">
        <v>672</v>
      </c>
      <c r="B132" s="151" t="s">
        <v>727</v>
      </c>
      <c r="C132" s="152" t="s">
        <v>1139</v>
      </c>
      <c r="D132" s="157">
        <v>1003400</v>
      </c>
      <c r="E132" s="157">
        <v>726025</v>
      </c>
      <c r="F132" s="154">
        <v>277375</v>
      </c>
      <c r="G132" s="155"/>
      <c r="H132" s="156"/>
    </row>
    <row r="133" spans="1:8" ht="57">
      <c r="A133" s="118" t="s">
        <v>850</v>
      </c>
      <c r="B133" s="151" t="s">
        <v>727</v>
      </c>
      <c r="C133" s="152" t="s">
        <v>1140</v>
      </c>
      <c r="D133" s="157">
        <v>1003400</v>
      </c>
      <c r="E133" s="157">
        <v>726025</v>
      </c>
      <c r="F133" s="154">
        <v>277375</v>
      </c>
      <c r="G133" s="155"/>
      <c r="H133" s="156"/>
    </row>
    <row r="134" spans="1:8" ht="23.25">
      <c r="A134" s="118" t="s">
        <v>851</v>
      </c>
      <c r="B134" s="151" t="s">
        <v>727</v>
      </c>
      <c r="C134" s="152" t="s">
        <v>1141</v>
      </c>
      <c r="D134" s="157">
        <v>1003400</v>
      </c>
      <c r="E134" s="157">
        <v>726025</v>
      </c>
      <c r="F134" s="154">
        <v>277375</v>
      </c>
      <c r="G134" s="155"/>
      <c r="H134" s="156"/>
    </row>
    <row r="135" spans="1:8" ht="23.25">
      <c r="A135" s="118" t="s">
        <v>852</v>
      </c>
      <c r="B135" s="151" t="s">
        <v>727</v>
      </c>
      <c r="C135" s="152" t="s">
        <v>1142</v>
      </c>
      <c r="D135" s="157">
        <v>773000</v>
      </c>
      <c r="E135" s="157">
        <v>564551.98</v>
      </c>
      <c r="F135" s="154">
        <v>208448.02</v>
      </c>
      <c r="G135" s="155"/>
      <c r="H135" s="156"/>
    </row>
    <row r="136" spans="1:8" ht="34.5">
      <c r="A136" s="118" t="s">
        <v>853</v>
      </c>
      <c r="B136" s="151" t="s">
        <v>727</v>
      </c>
      <c r="C136" s="152" t="s">
        <v>1143</v>
      </c>
      <c r="D136" s="157">
        <v>230400</v>
      </c>
      <c r="E136" s="157">
        <v>161473.02</v>
      </c>
      <c r="F136" s="154">
        <v>68926.98</v>
      </c>
      <c r="G136" s="155"/>
      <c r="H136" s="156"/>
    </row>
    <row r="137" spans="1:8" ht="34.5">
      <c r="A137" s="118" t="s">
        <v>673</v>
      </c>
      <c r="B137" s="151" t="s">
        <v>727</v>
      </c>
      <c r="C137" s="152" t="s">
        <v>1144</v>
      </c>
      <c r="D137" s="157">
        <v>652000</v>
      </c>
      <c r="E137" s="157">
        <v>509999.5</v>
      </c>
      <c r="F137" s="154">
        <v>142000.5</v>
      </c>
      <c r="G137" s="155"/>
      <c r="H137" s="156"/>
    </row>
    <row r="138" spans="1:8" ht="57">
      <c r="A138" s="118" t="s">
        <v>850</v>
      </c>
      <c r="B138" s="151" t="s">
        <v>727</v>
      </c>
      <c r="C138" s="152" t="s">
        <v>1145</v>
      </c>
      <c r="D138" s="157">
        <v>652000</v>
      </c>
      <c r="E138" s="157">
        <v>509999.5</v>
      </c>
      <c r="F138" s="154">
        <v>142000.5</v>
      </c>
      <c r="G138" s="155"/>
      <c r="H138" s="156"/>
    </row>
    <row r="139" spans="1:8" ht="23.25">
      <c r="A139" s="118" t="s">
        <v>851</v>
      </c>
      <c r="B139" s="151" t="s">
        <v>727</v>
      </c>
      <c r="C139" s="152" t="s">
        <v>1146</v>
      </c>
      <c r="D139" s="157">
        <v>652000</v>
      </c>
      <c r="E139" s="157">
        <v>509999.5</v>
      </c>
      <c r="F139" s="154">
        <v>142000.5</v>
      </c>
      <c r="G139" s="155"/>
      <c r="H139" s="156"/>
    </row>
    <row r="140" spans="1:8" ht="23.25">
      <c r="A140" s="118" t="s">
        <v>852</v>
      </c>
      <c r="B140" s="151" t="s">
        <v>727</v>
      </c>
      <c r="C140" s="152" t="s">
        <v>1147</v>
      </c>
      <c r="D140" s="157">
        <v>502000</v>
      </c>
      <c r="E140" s="157">
        <v>395165.42</v>
      </c>
      <c r="F140" s="154">
        <v>106834.58</v>
      </c>
      <c r="G140" s="155"/>
      <c r="H140" s="156"/>
    </row>
    <row r="141" spans="1:8" ht="34.5">
      <c r="A141" s="118" t="s">
        <v>853</v>
      </c>
      <c r="B141" s="151" t="s">
        <v>727</v>
      </c>
      <c r="C141" s="152" t="s">
        <v>534</v>
      </c>
      <c r="D141" s="157">
        <v>150000</v>
      </c>
      <c r="E141" s="157">
        <v>114834.08</v>
      </c>
      <c r="F141" s="154">
        <v>35165.92</v>
      </c>
      <c r="G141" s="155"/>
      <c r="H141" s="156"/>
    </row>
    <row r="142" spans="1:8" ht="45.75">
      <c r="A142" s="118" t="s">
        <v>674</v>
      </c>
      <c r="B142" s="151" t="s">
        <v>727</v>
      </c>
      <c r="C142" s="152" t="s">
        <v>535</v>
      </c>
      <c r="D142" s="157">
        <v>538000</v>
      </c>
      <c r="E142" s="157">
        <v>382767.8</v>
      </c>
      <c r="F142" s="154">
        <v>155232.2</v>
      </c>
      <c r="G142" s="155"/>
      <c r="H142" s="156"/>
    </row>
    <row r="143" spans="1:8" ht="57">
      <c r="A143" s="118" t="s">
        <v>850</v>
      </c>
      <c r="B143" s="151" t="s">
        <v>727</v>
      </c>
      <c r="C143" s="152" t="s">
        <v>536</v>
      </c>
      <c r="D143" s="157">
        <v>538000</v>
      </c>
      <c r="E143" s="157">
        <v>382767.8</v>
      </c>
      <c r="F143" s="154">
        <v>155232.2</v>
      </c>
      <c r="G143" s="155"/>
      <c r="H143" s="156"/>
    </row>
    <row r="144" spans="1:8" ht="23.25">
      <c r="A144" s="118" t="s">
        <v>851</v>
      </c>
      <c r="B144" s="151" t="s">
        <v>727</v>
      </c>
      <c r="C144" s="152" t="s">
        <v>537</v>
      </c>
      <c r="D144" s="157">
        <v>538000</v>
      </c>
      <c r="E144" s="157">
        <v>382767.8</v>
      </c>
      <c r="F144" s="154">
        <v>155232.2</v>
      </c>
      <c r="G144" s="155"/>
      <c r="H144" s="156"/>
    </row>
    <row r="145" spans="1:8" ht="23.25">
      <c r="A145" s="118" t="s">
        <v>852</v>
      </c>
      <c r="B145" s="151" t="s">
        <v>727</v>
      </c>
      <c r="C145" s="152" t="s">
        <v>538</v>
      </c>
      <c r="D145" s="157">
        <v>430000</v>
      </c>
      <c r="E145" s="157">
        <v>310007.78</v>
      </c>
      <c r="F145" s="154">
        <v>119992.22</v>
      </c>
      <c r="G145" s="155"/>
      <c r="H145" s="156"/>
    </row>
    <row r="146" spans="1:8" ht="34.5">
      <c r="A146" s="118" t="s">
        <v>853</v>
      </c>
      <c r="B146" s="151" t="s">
        <v>727</v>
      </c>
      <c r="C146" s="152" t="s">
        <v>539</v>
      </c>
      <c r="D146" s="157">
        <v>108000</v>
      </c>
      <c r="E146" s="157">
        <v>72760.02</v>
      </c>
      <c r="F146" s="154">
        <v>35239.98</v>
      </c>
      <c r="G146" s="155"/>
      <c r="H146" s="156"/>
    </row>
    <row r="147" spans="1:8" ht="23.25">
      <c r="A147" s="118" t="s">
        <v>879</v>
      </c>
      <c r="B147" s="151" t="s">
        <v>727</v>
      </c>
      <c r="C147" s="152" t="s">
        <v>540</v>
      </c>
      <c r="D147" s="157">
        <v>2960500</v>
      </c>
      <c r="E147" s="157">
        <v>1899909.67</v>
      </c>
      <c r="F147" s="154">
        <v>1060590.33</v>
      </c>
      <c r="G147" s="155"/>
      <c r="H147" s="156"/>
    </row>
    <row r="148" spans="1:8" ht="34.5">
      <c r="A148" s="118" t="s">
        <v>880</v>
      </c>
      <c r="B148" s="151" t="s">
        <v>727</v>
      </c>
      <c r="C148" s="152" t="s">
        <v>541</v>
      </c>
      <c r="D148" s="157">
        <v>2960500</v>
      </c>
      <c r="E148" s="157">
        <v>1899909.67</v>
      </c>
      <c r="F148" s="154">
        <v>1060590.33</v>
      </c>
      <c r="G148" s="155"/>
      <c r="H148" s="156"/>
    </row>
    <row r="149" spans="1:8" ht="57">
      <c r="A149" s="120" t="s">
        <v>881</v>
      </c>
      <c r="B149" s="151" t="s">
        <v>727</v>
      </c>
      <c r="C149" s="152" t="s">
        <v>542</v>
      </c>
      <c r="D149" s="157">
        <v>2960500</v>
      </c>
      <c r="E149" s="157">
        <v>1899909.67</v>
      </c>
      <c r="F149" s="154">
        <v>1060590.33</v>
      </c>
      <c r="G149" s="155"/>
      <c r="H149" s="156"/>
    </row>
    <row r="150" spans="1:8" ht="23.25">
      <c r="A150" s="120" t="s">
        <v>882</v>
      </c>
      <c r="B150" s="151" t="s">
        <v>727</v>
      </c>
      <c r="C150" s="152" t="s">
        <v>543</v>
      </c>
      <c r="D150" s="157">
        <v>251500</v>
      </c>
      <c r="E150" s="157" t="s">
        <v>650</v>
      </c>
      <c r="F150" s="154">
        <v>251500</v>
      </c>
      <c r="G150" s="155"/>
      <c r="H150" s="156"/>
    </row>
    <row r="151" spans="1:8" ht="23.25">
      <c r="A151" s="118" t="s">
        <v>854</v>
      </c>
      <c r="B151" s="151" t="s">
        <v>727</v>
      </c>
      <c r="C151" s="152" t="s">
        <v>544</v>
      </c>
      <c r="D151" s="157">
        <v>251500</v>
      </c>
      <c r="E151" s="157" t="s">
        <v>650</v>
      </c>
      <c r="F151" s="154">
        <v>251500</v>
      </c>
      <c r="G151" s="155"/>
      <c r="H151" s="156"/>
    </row>
    <row r="152" spans="1:8" ht="23.25">
      <c r="A152" s="118" t="s">
        <v>855</v>
      </c>
      <c r="B152" s="151" t="s">
        <v>727</v>
      </c>
      <c r="C152" s="152" t="s">
        <v>545</v>
      </c>
      <c r="D152" s="157">
        <v>251500</v>
      </c>
      <c r="E152" s="157" t="s">
        <v>650</v>
      </c>
      <c r="F152" s="154">
        <v>251500</v>
      </c>
      <c r="G152" s="155"/>
      <c r="H152" s="156"/>
    </row>
    <row r="153" spans="1:8" ht="23.25">
      <c r="A153" s="118" t="s">
        <v>1064</v>
      </c>
      <c r="B153" s="151" t="s">
        <v>727</v>
      </c>
      <c r="C153" s="152" t="s">
        <v>546</v>
      </c>
      <c r="D153" s="157">
        <v>251500</v>
      </c>
      <c r="E153" s="157" t="s">
        <v>650</v>
      </c>
      <c r="F153" s="154">
        <v>251500</v>
      </c>
      <c r="G153" s="155"/>
      <c r="H153" s="156"/>
    </row>
    <row r="154" spans="1:8" ht="23.25">
      <c r="A154" s="118" t="s">
        <v>547</v>
      </c>
      <c r="B154" s="151" t="s">
        <v>727</v>
      </c>
      <c r="C154" s="152" t="s">
        <v>548</v>
      </c>
      <c r="D154" s="157">
        <v>240000</v>
      </c>
      <c r="E154" s="157" t="s">
        <v>650</v>
      </c>
      <c r="F154" s="154">
        <v>240000</v>
      </c>
      <c r="G154" s="155"/>
      <c r="H154" s="156"/>
    </row>
    <row r="155" spans="1:8" ht="23.25">
      <c r="A155" s="118" t="s">
        <v>854</v>
      </c>
      <c r="B155" s="151" t="s">
        <v>727</v>
      </c>
      <c r="C155" s="152" t="s">
        <v>549</v>
      </c>
      <c r="D155" s="157">
        <v>240000</v>
      </c>
      <c r="E155" s="157" t="s">
        <v>650</v>
      </c>
      <c r="F155" s="154">
        <v>240000</v>
      </c>
      <c r="G155" s="155"/>
      <c r="H155" s="156"/>
    </row>
    <row r="156" spans="1:8" ht="23.25">
      <c r="A156" s="118" t="s">
        <v>855</v>
      </c>
      <c r="B156" s="151" t="s">
        <v>727</v>
      </c>
      <c r="C156" s="152" t="s">
        <v>550</v>
      </c>
      <c r="D156" s="157">
        <v>240000</v>
      </c>
      <c r="E156" s="157" t="s">
        <v>650</v>
      </c>
      <c r="F156" s="154">
        <v>240000</v>
      </c>
      <c r="G156" s="155"/>
      <c r="H156" s="156"/>
    </row>
    <row r="157" spans="1:8" ht="23.25">
      <c r="A157" s="118" t="s">
        <v>1064</v>
      </c>
      <c r="B157" s="151" t="s">
        <v>727</v>
      </c>
      <c r="C157" s="152" t="s">
        <v>551</v>
      </c>
      <c r="D157" s="157">
        <v>240000</v>
      </c>
      <c r="E157" s="157" t="s">
        <v>650</v>
      </c>
      <c r="F157" s="154">
        <v>240000</v>
      </c>
      <c r="G157" s="155"/>
      <c r="H157" s="156"/>
    </row>
    <row r="158" spans="1:8" ht="23.25">
      <c r="A158" s="118" t="s">
        <v>126</v>
      </c>
      <c r="B158" s="151" t="s">
        <v>727</v>
      </c>
      <c r="C158" s="152" t="s">
        <v>552</v>
      </c>
      <c r="D158" s="157">
        <v>2469000</v>
      </c>
      <c r="E158" s="157">
        <v>1899909.67</v>
      </c>
      <c r="F158" s="154">
        <v>569090.33</v>
      </c>
      <c r="G158" s="155"/>
      <c r="H158" s="156"/>
    </row>
    <row r="159" spans="1:8" ht="57">
      <c r="A159" s="121" t="s">
        <v>850</v>
      </c>
      <c r="B159" s="151" t="s">
        <v>727</v>
      </c>
      <c r="C159" s="152" t="s">
        <v>553</v>
      </c>
      <c r="D159" s="157">
        <v>2469000</v>
      </c>
      <c r="E159" s="157">
        <v>1899909.67</v>
      </c>
      <c r="F159" s="154">
        <v>569090.33</v>
      </c>
      <c r="G159" s="155"/>
      <c r="H159" s="156"/>
    </row>
    <row r="160" spans="1:8" ht="23.25">
      <c r="A160" s="121" t="s">
        <v>851</v>
      </c>
      <c r="B160" s="151" t="s">
        <v>727</v>
      </c>
      <c r="C160" s="152" t="s">
        <v>554</v>
      </c>
      <c r="D160" s="157">
        <v>2469000</v>
      </c>
      <c r="E160" s="157">
        <v>1899909.67</v>
      </c>
      <c r="F160" s="154">
        <v>569090.33</v>
      </c>
      <c r="G160" s="155"/>
      <c r="H160" s="156"/>
    </row>
    <row r="161" spans="1:8" ht="23.25">
      <c r="A161" s="121" t="s">
        <v>852</v>
      </c>
      <c r="B161" s="151" t="s">
        <v>727</v>
      </c>
      <c r="C161" s="152" t="s">
        <v>555</v>
      </c>
      <c r="D161" s="157">
        <v>1896000</v>
      </c>
      <c r="E161" s="157">
        <v>1500676.54</v>
      </c>
      <c r="F161" s="154">
        <v>395323.46</v>
      </c>
      <c r="G161" s="155"/>
      <c r="H161" s="156"/>
    </row>
    <row r="162" spans="1:8" ht="34.5">
      <c r="A162" s="122" t="s">
        <v>956</v>
      </c>
      <c r="B162" s="151" t="s">
        <v>727</v>
      </c>
      <c r="C162" s="152" t="s">
        <v>556</v>
      </c>
      <c r="D162" s="157">
        <v>573000</v>
      </c>
      <c r="E162" s="157">
        <v>399233.13</v>
      </c>
      <c r="F162" s="154">
        <v>173766.87</v>
      </c>
      <c r="G162" s="155"/>
      <c r="H162" s="156"/>
    </row>
    <row r="163" spans="1:8" ht="15">
      <c r="A163" s="118" t="s">
        <v>715</v>
      </c>
      <c r="B163" s="151" t="s">
        <v>727</v>
      </c>
      <c r="C163" s="152" t="s">
        <v>557</v>
      </c>
      <c r="D163" s="157">
        <v>17435445</v>
      </c>
      <c r="E163" s="157">
        <v>6215109.26</v>
      </c>
      <c r="F163" s="154">
        <v>11220335.74</v>
      </c>
      <c r="G163" s="155"/>
      <c r="H163" s="156"/>
    </row>
    <row r="164" spans="1:8" ht="15">
      <c r="A164" s="118" t="s">
        <v>1189</v>
      </c>
      <c r="B164" s="151" t="s">
        <v>727</v>
      </c>
      <c r="C164" s="152" t="s">
        <v>558</v>
      </c>
      <c r="D164" s="157">
        <v>1521500</v>
      </c>
      <c r="E164" s="157">
        <v>1489724</v>
      </c>
      <c r="F164" s="154">
        <v>31776</v>
      </c>
      <c r="G164" s="155"/>
      <c r="H164" s="156"/>
    </row>
    <row r="165" spans="1:8" ht="23.25">
      <c r="A165" s="118" t="s">
        <v>368</v>
      </c>
      <c r="B165" s="151" t="s">
        <v>727</v>
      </c>
      <c r="C165" s="152" t="s">
        <v>559</v>
      </c>
      <c r="D165" s="157">
        <v>1521500</v>
      </c>
      <c r="E165" s="157">
        <v>1489724</v>
      </c>
      <c r="F165" s="154">
        <v>31776</v>
      </c>
      <c r="G165" s="155"/>
      <c r="H165" s="156"/>
    </row>
    <row r="166" spans="1:8" ht="23.25">
      <c r="A166" s="118" t="s">
        <v>848</v>
      </c>
      <c r="B166" s="151" t="s">
        <v>727</v>
      </c>
      <c r="C166" s="152" t="s">
        <v>560</v>
      </c>
      <c r="D166" s="157">
        <v>1521500</v>
      </c>
      <c r="E166" s="157">
        <v>1489724</v>
      </c>
      <c r="F166" s="154">
        <v>31776</v>
      </c>
      <c r="G166" s="155"/>
      <c r="H166" s="156"/>
    </row>
    <row r="167" spans="1:8" ht="45.75">
      <c r="A167" s="123" t="s">
        <v>883</v>
      </c>
      <c r="B167" s="151" t="s">
        <v>727</v>
      </c>
      <c r="C167" s="152" t="s">
        <v>561</v>
      </c>
      <c r="D167" s="157">
        <v>1521500</v>
      </c>
      <c r="E167" s="157">
        <v>1489724</v>
      </c>
      <c r="F167" s="154">
        <v>31776</v>
      </c>
      <c r="G167" s="155"/>
      <c r="H167" s="156"/>
    </row>
    <row r="168" spans="1:8" ht="15">
      <c r="A168" s="118" t="s">
        <v>884</v>
      </c>
      <c r="B168" s="151" t="s">
        <v>727</v>
      </c>
      <c r="C168" s="152" t="s">
        <v>562</v>
      </c>
      <c r="D168" s="157">
        <v>1521500</v>
      </c>
      <c r="E168" s="157">
        <v>1489724</v>
      </c>
      <c r="F168" s="154">
        <v>31776</v>
      </c>
      <c r="G168" s="155"/>
      <c r="H168" s="156"/>
    </row>
    <row r="169" spans="1:8" ht="23.25">
      <c r="A169" s="118" t="s">
        <v>885</v>
      </c>
      <c r="B169" s="151" t="s">
        <v>727</v>
      </c>
      <c r="C169" s="152" t="s">
        <v>563</v>
      </c>
      <c r="D169" s="157">
        <v>1521500</v>
      </c>
      <c r="E169" s="157">
        <v>1489724</v>
      </c>
      <c r="F169" s="154">
        <v>31776</v>
      </c>
      <c r="G169" s="155"/>
      <c r="H169" s="156"/>
    </row>
    <row r="170" spans="1:8" ht="15">
      <c r="A170" s="118" t="s">
        <v>1190</v>
      </c>
      <c r="B170" s="151" t="s">
        <v>727</v>
      </c>
      <c r="C170" s="152" t="s">
        <v>564</v>
      </c>
      <c r="D170" s="157">
        <v>1521500</v>
      </c>
      <c r="E170" s="157">
        <v>1489724</v>
      </c>
      <c r="F170" s="154">
        <v>31776</v>
      </c>
      <c r="G170" s="155"/>
      <c r="H170" s="156"/>
    </row>
    <row r="171" spans="1:8" ht="15">
      <c r="A171" s="121" t="s">
        <v>651</v>
      </c>
      <c r="B171" s="151" t="s">
        <v>727</v>
      </c>
      <c r="C171" s="152" t="s">
        <v>565</v>
      </c>
      <c r="D171" s="157">
        <v>2191840</v>
      </c>
      <c r="E171" s="157">
        <v>301800</v>
      </c>
      <c r="F171" s="154">
        <v>1890040</v>
      </c>
      <c r="G171" s="155"/>
      <c r="H171" s="156"/>
    </row>
    <row r="172" spans="1:8" ht="23.25">
      <c r="A172" s="122" t="s">
        <v>368</v>
      </c>
      <c r="B172" s="151" t="s">
        <v>727</v>
      </c>
      <c r="C172" s="152" t="s">
        <v>566</v>
      </c>
      <c r="D172" s="157">
        <v>2191840</v>
      </c>
      <c r="E172" s="157">
        <v>301800</v>
      </c>
      <c r="F172" s="154">
        <v>1890040</v>
      </c>
      <c r="G172" s="155"/>
      <c r="H172" s="156"/>
    </row>
    <row r="173" spans="1:8" ht="23.25">
      <c r="A173" s="122" t="s">
        <v>848</v>
      </c>
      <c r="B173" s="151" t="s">
        <v>727</v>
      </c>
      <c r="C173" s="152" t="s">
        <v>567</v>
      </c>
      <c r="D173" s="157">
        <v>2191840</v>
      </c>
      <c r="E173" s="157">
        <v>301800</v>
      </c>
      <c r="F173" s="154">
        <v>1890040</v>
      </c>
      <c r="G173" s="155"/>
      <c r="H173" s="156"/>
    </row>
    <row r="174" spans="1:8" ht="34.5">
      <c r="A174" s="122" t="s">
        <v>568</v>
      </c>
      <c r="B174" s="151" t="s">
        <v>727</v>
      </c>
      <c r="C174" s="152" t="s">
        <v>569</v>
      </c>
      <c r="D174" s="157">
        <v>1722020</v>
      </c>
      <c r="E174" s="157">
        <v>301800</v>
      </c>
      <c r="F174" s="154">
        <v>1420220</v>
      </c>
      <c r="G174" s="155"/>
      <c r="H174" s="156"/>
    </row>
    <row r="175" spans="1:8" ht="23.25">
      <c r="A175" s="121" t="s">
        <v>854</v>
      </c>
      <c r="B175" s="151" t="s">
        <v>727</v>
      </c>
      <c r="C175" s="152" t="s">
        <v>570</v>
      </c>
      <c r="D175" s="157">
        <v>1722020</v>
      </c>
      <c r="E175" s="157">
        <v>301800</v>
      </c>
      <c r="F175" s="154">
        <v>1420220</v>
      </c>
      <c r="G175" s="155"/>
      <c r="H175" s="156"/>
    </row>
    <row r="176" spans="1:8" ht="23.25">
      <c r="A176" s="121" t="s">
        <v>855</v>
      </c>
      <c r="B176" s="151" t="s">
        <v>727</v>
      </c>
      <c r="C176" s="152" t="s">
        <v>571</v>
      </c>
      <c r="D176" s="157">
        <v>1722020</v>
      </c>
      <c r="E176" s="157">
        <v>301800</v>
      </c>
      <c r="F176" s="154">
        <v>1420220</v>
      </c>
      <c r="G176" s="155"/>
      <c r="H176" s="156"/>
    </row>
    <row r="177" spans="1:8" ht="23.25">
      <c r="A177" s="121" t="s">
        <v>1064</v>
      </c>
      <c r="B177" s="151" t="s">
        <v>727</v>
      </c>
      <c r="C177" s="152" t="s">
        <v>572</v>
      </c>
      <c r="D177" s="157">
        <v>1722020</v>
      </c>
      <c r="E177" s="157">
        <v>301800</v>
      </c>
      <c r="F177" s="154">
        <v>1420220</v>
      </c>
      <c r="G177" s="155"/>
      <c r="H177" s="156"/>
    </row>
    <row r="178" spans="1:8" ht="57">
      <c r="A178" s="123" t="s">
        <v>886</v>
      </c>
      <c r="B178" s="151" t="s">
        <v>727</v>
      </c>
      <c r="C178" s="152" t="s">
        <v>573</v>
      </c>
      <c r="D178" s="157">
        <v>469820</v>
      </c>
      <c r="E178" s="157" t="s">
        <v>650</v>
      </c>
      <c r="F178" s="154">
        <v>469820</v>
      </c>
      <c r="G178" s="155"/>
      <c r="H178" s="156"/>
    </row>
    <row r="179" spans="1:8" ht="23.25">
      <c r="A179" s="118" t="s">
        <v>854</v>
      </c>
      <c r="B179" s="151" t="s">
        <v>727</v>
      </c>
      <c r="C179" s="152" t="s">
        <v>574</v>
      </c>
      <c r="D179" s="157">
        <v>469820</v>
      </c>
      <c r="E179" s="157" t="s">
        <v>650</v>
      </c>
      <c r="F179" s="154">
        <v>469820</v>
      </c>
      <c r="G179" s="155"/>
      <c r="H179" s="156"/>
    </row>
    <row r="180" spans="1:8" ht="23.25">
      <c r="A180" s="118" t="s">
        <v>855</v>
      </c>
      <c r="B180" s="151" t="s">
        <v>727</v>
      </c>
      <c r="C180" s="152" t="s">
        <v>575</v>
      </c>
      <c r="D180" s="157">
        <v>469820</v>
      </c>
      <c r="E180" s="157" t="s">
        <v>650</v>
      </c>
      <c r="F180" s="154">
        <v>469820</v>
      </c>
      <c r="G180" s="155"/>
      <c r="H180" s="156"/>
    </row>
    <row r="181" spans="1:8" ht="23.25">
      <c r="A181" s="118" t="s">
        <v>1064</v>
      </c>
      <c r="B181" s="151" t="s">
        <v>727</v>
      </c>
      <c r="C181" s="152" t="s">
        <v>576</v>
      </c>
      <c r="D181" s="157">
        <v>469820</v>
      </c>
      <c r="E181" s="157" t="s">
        <v>650</v>
      </c>
      <c r="F181" s="154">
        <v>469820</v>
      </c>
      <c r="G181" s="155"/>
      <c r="H181" s="156"/>
    </row>
    <row r="182" spans="1:8" ht="15">
      <c r="A182" s="121" t="s">
        <v>395</v>
      </c>
      <c r="B182" s="151" t="s">
        <v>727</v>
      </c>
      <c r="C182" s="152" t="s">
        <v>577</v>
      </c>
      <c r="D182" s="157">
        <v>12859670</v>
      </c>
      <c r="E182" s="157">
        <v>4423585.26</v>
      </c>
      <c r="F182" s="154">
        <v>8436084.74</v>
      </c>
      <c r="G182" s="155"/>
      <c r="H182" s="156"/>
    </row>
    <row r="183" spans="1:8" ht="23.25">
      <c r="A183" s="118" t="s">
        <v>522</v>
      </c>
      <c r="B183" s="151" t="s">
        <v>727</v>
      </c>
      <c r="C183" s="152" t="s">
        <v>578</v>
      </c>
      <c r="D183" s="157">
        <v>11590870</v>
      </c>
      <c r="E183" s="157">
        <v>4423585.26</v>
      </c>
      <c r="F183" s="154">
        <v>7167284.74</v>
      </c>
      <c r="G183" s="155"/>
      <c r="H183" s="156"/>
    </row>
    <row r="184" spans="1:8" ht="23.25">
      <c r="A184" s="118" t="s">
        <v>97</v>
      </c>
      <c r="B184" s="151" t="s">
        <v>727</v>
      </c>
      <c r="C184" s="152" t="s">
        <v>98</v>
      </c>
      <c r="D184" s="157">
        <v>611000</v>
      </c>
      <c r="E184" s="157">
        <v>295000</v>
      </c>
      <c r="F184" s="154">
        <v>316000</v>
      </c>
      <c r="G184" s="155"/>
      <c r="H184" s="156"/>
    </row>
    <row r="185" spans="1:8" ht="23.25">
      <c r="A185" s="118" t="s">
        <v>854</v>
      </c>
      <c r="B185" s="151" t="s">
        <v>727</v>
      </c>
      <c r="C185" s="152" t="s">
        <v>99</v>
      </c>
      <c r="D185" s="157">
        <v>611000</v>
      </c>
      <c r="E185" s="157">
        <v>295000</v>
      </c>
      <c r="F185" s="154">
        <v>316000</v>
      </c>
      <c r="G185" s="155"/>
      <c r="H185" s="156"/>
    </row>
    <row r="186" spans="1:8" ht="23.25">
      <c r="A186" s="118" t="s">
        <v>855</v>
      </c>
      <c r="B186" s="151" t="s">
        <v>727</v>
      </c>
      <c r="C186" s="152" t="s">
        <v>100</v>
      </c>
      <c r="D186" s="157">
        <v>611000</v>
      </c>
      <c r="E186" s="157">
        <v>295000</v>
      </c>
      <c r="F186" s="154">
        <v>316000</v>
      </c>
      <c r="G186" s="155"/>
      <c r="H186" s="156"/>
    </row>
    <row r="187" spans="1:8" ht="23.25">
      <c r="A187" s="118" t="s">
        <v>1064</v>
      </c>
      <c r="B187" s="151" t="s">
        <v>727</v>
      </c>
      <c r="C187" s="152" t="s">
        <v>101</v>
      </c>
      <c r="D187" s="157">
        <v>611000</v>
      </c>
      <c r="E187" s="157">
        <v>295000</v>
      </c>
      <c r="F187" s="154">
        <v>316000</v>
      </c>
      <c r="G187" s="155"/>
      <c r="H187" s="156"/>
    </row>
    <row r="188" spans="1:8" ht="23.25">
      <c r="A188" s="118" t="s">
        <v>523</v>
      </c>
      <c r="B188" s="151" t="s">
        <v>727</v>
      </c>
      <c r="C188" s="152" t="s">
        <v>579</v>
      </c>
      <c r="D188" s="157">
        <v>8179870</v>
      </c>
      <c r="E188" s="157">
        <v>4128585.26</v>
      </c>
      <c r="F188" s="154">
        <v>4051284.74</v>
      </c>
      <c r="G188" s="155"/>
      <c r="H188" s="156"/>
    </row>
    <row r="189" spans="1:8" ht="23.25">
      <c r="A189" s="118" t="s">
        <v>854</v>
      </c>
      <c r="B189" s="151" t="s">
        <v>727</v>
      </c>
      <c r="C189" s="152" t="s">
        <v>580</v>
      </c>
      <c r="D189" s="157">
        <v>8179870</v>
      </c>
      <c r="E189" s="157">
        <v>4128585.26</v>
      </c>
      <c r="F189" s="154">
        <v>4051284.74</v>
      </c>
      <c r="G189" s="155"/>
      <c r="H189" s="156"/>
    </row>
    <row r="190" spans="1:8" ht="23.25">
      <c r="A190" s="118" t="s">
        <v>855</v>
      </c>
      <c r="B190" s="151" t="s">
        <v>727</v>
      </c>
      <c r="C190" s="152" t="s">
        <v>581</v>
      </c>
      <c r="D190" s="157">
        <v>8179870</v>
      </c>
      <c r="E190" s="157">
        <v>4128585.26</v>
      </c>
      <c r="F190" s="154">
        <v>4051284.74</v>
      </c>
      <c r="G190" s="155"/>
      <c r="H190" s="156"/>
    </row>
    <row r="191" spans="1:8" ht="23.25">
      <c r="A191" s="118" t="s">
        <v>1064</v>
      </c>
      <c r="B191" s="151" t="s">
        <v>727</v>
      </c>
      <c r="C191" s="152" t="s">
        <v>582</v>
      </c>
      <c r="D191" s="157">
        <v>8179870</v>
      </c>
      <c r="E191" s="157">
        <v>4128585.26</v>
      </c>
      <c r="F191" s="154">
        <v>4051284.74</v>
      </c>
      <c r="G191" s="155"/>
      <c r="H191" s="156"/>
    </row>
    <row r="192" spans="1:8" ht="34.5">
      <c r="A192" s="118" t="s">
        <v>957</v>
      </c>
      <c r="B192" s="151" t="s">
        <v>727</v>
      </c>
      <c r="C192" s="152" t="s">
        <v>583</v>
      </c>
      <c r="D192" s="157">
        <v>2800000</v>
      </c>
      <c r="E192" s="157" t="s">
        <v>650</v>
      </c>
      <c r="F192" s="154">
        <v>2800000</v>
      </c>
      <c r="G192" s="155"/>
      <c r="H192" s="156"/>
    </row>
    <row r="193" spans="1:8" ht="23.25">
      <c r="A193" s="118" t="s">
        <v>524</v>
      </c>
      <c r="B193" s="151" t="s">
        <v>727</v>
      </c>
      <c r="C193" s="152" t="s">
        <v>584</v>
      </c>
      <c r="D193" s="157">
        <v>2800000</v>
      </c>
      <c r="E193" s="157" t="s">
        <v>650</v>
      </c>
      <c r="F193" s="154">
        <v>2800000</v>
      </c>
      <c r="G193" s="155"/>
      <c r="H193" s="156"/>
    </row>
    <row r="194" spans="1:8" ht="15">
      <c r="A194" s="118" t="s">
        <v>525</v>
      </c>
      <c r="B194" s="151" t="s">
        <v>727</v>
      </c>
      <c r="C194" s="152" t="s">
        <v>585</v>
      </c>
      <c r="D194" s="157">
        <v>2800000</v>
      </c>
      <c r="E194" s="157" t="s">
        <v>650</v>
      </c>
      <c r="F194" s="154">
        <v>2800000</v>
      </c>
      <c r="G194" s="155"/>
      <c r="H194" s="156"/>
    </row>
    <row r="195" spans="1:8" ht="34.5">
      <c r="A195" s="118" t="s">
        <v>941</v>
      </c>
      <c r="B195" s="151" t="s">
        <v>727</v>
      </c>
      <c r="C195" s="152" t="s">
        <v>586</v>
      </c>
      <c r="D195" s="157">
        <v>2800000</v>
      </c>
      <c r="E195" s="157" t="s">
        <v>650</v>
      </c>
      <c r="F195" s="154">
        <v>2800000</v>
      </c>
      <c r="G195" s="155"/>
      <c r="H195" s="156"/>
    </row>
    <row r="196" spans="1:8" ht="79.5">
      <c r="A196" s="123" t="s">
        <v>526</v>
      </c>
      <c r="B196" s="151" t="s">
        <v>727</v>
      </c>
      <c r="C196" s="152" t="s">
        <v>587</v>
      </c>
      <c r="D196" s="157">
        <v>1268800</v>
      </c>
      <c r="E196" s="157" t="s">
        <v>650</v>
      </c>
      <c r="F196" s="154">
        <v>1268800</v>
      </c>
      <c r="G196" s="155"/>
      <c r="H196" s="156"/>
    </row>
    <row r="197" spans="1:8" ht="34.5">
      <c r="A197" s="123" t="s">
        <v>904</v>
      </c>
      <c r="B197" s="151" t="s">
        <v>727</v>
      </c>
      <c r="C197" s="152" t="s">
        <v>588</v>
      </c>
      <c r="D197" s="157">
        <v>1268800</v>
      </c>
      <c r="E197" s="157" t="s">
        <v>650</v>
      </c>
      <c r="F197" s="154">
        <v>1268800</v>
      </c>
      <c r="G197" s="155"/>
      <c r="H197" s="156"/>
    </row>
    <row r="198" spans="1:8" ht="23.25">
      <c r="A198" s="118" t="s">
        <v>524</v>
      </c>
      <c r="B198" s="151" t="s">
        <v>727</v>
      </c>
      <c r="C198" s="152" t="s">
        <v>589</v>
      </c>
      <c r="D198" s="157">
        <v>1268800</v>
      </c>
      <c r="E198" s="157" t="s">
        <v>650</v>
      </c>
      <c r="F198" s="154">
        <v>1268800</v>
      </c>
      <c r="G198" s="155"/>
      <c r="H198" s="156"/>
    </row>
    <row r="199" spans="1:8" ht="15">
      <c r="A199" s="118" t="s">
        <v>525</v>
      </c>
      <c r="B199" s="151" t="s">
        <v>727</v>
      </c>
      <c r="C199" s="152" t="s">
        <v>590</v>
      </c>
      <c r="D199" s="157">
        <v>1268800</v>
      </c>
      <c r="E199" s="157" t="s">
        <v>650</v>
      </c>
      <c r="F199" s="154">
        <v>1268800</v>
      </c>
      <c r="G199" s="155"/>
      <c r="H199" s="156"/>
    </row>
    <row r="200" spans="1:8" ht="34.5">
      <c r="A200" s="118" t="s">
        <v>941</v>
      </c>
      <c r="B200" s="151" t="s">
        <v>727</v>
      </c>
      <c r="C200" s="152" t="s">
        <v>591</v>
      </c>
      <c r="D200" s="157">
        <v>1268800</v>
      </c>
      <c r="E200" s="157" t="s">
        <v>650</v>
      </c>
      <c r="F200" s="154">
        <v>1268800</v>
      </c>
      <c r="G200" s="155"/>
      <c r="H200" s="156"/>
    </row>
    <row r="201" spans="1:8" ht="15">
      <c r="A201" s="118" t="s">
        <v>661</v>
      </c>
      <c r="B201" s="151" t="s">
        <v>727</v>
      </c>
      <c r="C201" s="152" t="s">
        <v>592</v>
      </c>
      <c r="D201" s="157">
        <v>862435</v>
      </c>
      <c r="E201" s="157" t="s">
        <v>650</v>
      </c>
      <c r="F201" s="154">
        <v>862435</v>
      </c>
      <c r="G201" s="155"/>
      <c r="H201" s="156"/>
    </row>
    <row r="202" spans="1:8" ht="23.25">
      <c r="A202" s="118" t="s">
        <v>865</v>
      </c>
      <c r="B202" s="151" t="s">
        <v>727</v>
      </c>
      <c r="C202" s="152" t="s">
        <v>593</v>
      </c>
      <c r="D202" s="157">
        <v>862435</v>
      </c>
      <c r="E202" s="157" t="s">
        <v>650</v>
      </c>
      <c r="F202" s="154">
        <v>862435</v>
      </c>
      <c r="G202" s="155"/>
      <c r="H202" s="156"/>
    </row>
    <row r="203" spans="1:8" ht="34.5">
      <c r="A203" s="118" t="s">
        <v>905</v>
      </c>
      <c r="B203" s="151" t="s">
        <v>727</v>
      </c>
      <c r="C203" s="152" t="s">
        <v>594</v>
      </c>
      <c r="D203" s="157">
        <v>862435</v>
      </c>
      <c r="E203" s="157" t="s">
        <v>650</v>
      </c>
      <c r="F203" s="154">
        <v>862435</v>
      </c>
      <c r="G203" s="155"/>
      <c r="H203" s="156"/>
    </row>
    <row r="204" spans="1:8" ht="23.25">
      <c r="A204" s="118" t="s">
        <v>1065</v>
      </c>
      <c r="B204" s="151" t="s">
        <v>727</v>
      </c>
      <c r="C204" s="152" t="s">
        <v>595</v>
      </c>
      <c r="D204" s="157">
        <v>500000</v>
      </c>
      <c r="E204" s="157" t="s">
        <v>650</v>
      </c>
      <c r="F204" s="154">
        <v>500000</v>
      </c>
      <c r="G204" s="155"/>
      <c r="H204" s="156"/>
    </row>
    <row r="205" spans="1:8" ht="15">
      <c r="A205" s="118" t="s">
        <v>596</v>
      </c>
      <c r="B205" s="151" t="s">
        <v>727</v>
      </c>
      <c r="C205" s="152" t="s">
        <v>597</v>
      </c>
      <c r="D205" s="157">
        <v>500000</v>
      </c>
      <c r="E205" s="157" t="s">
        <v>650</v>
      </c>
      <c r="F205" s="154">
        <v>500000</v>
      </c>
      <c r="G205" s="155"/>
      <c r="H205" s="156"/>
    </row>
    <row r="206" spans="1:8" ht="45.75">
      <c r="A206" s="118" t="s">
        <v>906</v>
      </c>
      <c r="B206" s="151" t="s">
        <v>727</v>
      </c>
      <c r="C206" s="152" t="s">
        <v>598</v>
      </c>
      <c r="D206" s="157">
        <v>500000</v>
      </c>
      <c r="E206" s="157" t="s">
        <v>650</v>
      </c>
      <c r="F206" s="154">
        <v>500000</v>
      </c>
      <c r="G206" s="155"/>
      <c r="H206" s="156"/>
    </row>
    <row r="207" spans="1:8" ht="34.5">
      <c r="A207" s="118" t="s">
        <v>599</v>
      </c>
      <c r="B207" s="151" t="s">
        <v>727</v>
      </c>
      <c r="C207" s="152" t="s">
        <v>600</v>
      </c>
      <c r="D207" s="157">
        <v>362435</v>
      </c>
      <c r="E207" s="157" t="s">
        <v>650</v>
      </c>
      <c r="F207" s="154">
        <v>362435</v>
      </c>
      <c r="G207" s="155"/>
      <c r="H207" s="156"/>
    </row>
    <row r="208" spans="1:8" ht="15">
      <c r="A208" s="121" t="s">
        <v>856</v>
      </c>
      <c r="B208" s="151" t="s">
        <v>727</v>
      </c>
      <c r="C208" s="152" t="s">
        <v>601</v>
      </c>
      <c r="D208" s="157">
        <v>362435</v>
      </c>
      <c r="E208" s="157" t="s">
        <v>650</v>
      </c>
      <c r="F208" s="154">
        <v>362435</v>
      </c>
      <c r="G208" s="155"/>
      <c r="H208" s="156"/>
    </row>
    <row r="209" spans="1:8" ht="45.75">
      <c r="A209" s="121" t="s">
        <v>906</v>
      </c>
      <c r="B209" s="151" t="s">
        <v>727</v>
      </c>
      <c r="C209" s="152" t="s">
        <v>602</v>
      </c>
      <c r="D209" s="157">
        <v>362435</v>
      </c>
      <c r="E209" s="157" t="s">
        <v>650</v>
      </c>
      <c r="F209" s="154">
        <v>362435</v>
      </c>
      <c r="G209" s="155"/>
      <c r="H209" s="156"/>
    </row>
    <row r="210" spans="1:8" ht="15">
      <c r="A210" s="121" t="s">
        <v>1066</v>
      </c>
      <c r="B210" s="151" t="s">
        <v>727</v>
      </c>
      <c r="C210" s="152" t="s">
        <v>603</v>
      </c>
      <c r="D210" s="157">
        <v>43260304</v>
      </c>
      <c r="E210" s="157">
        <v>6635579.1</v>
      </c>
      <c r="F210" s="154">
        <v>36624724.9</v>
      </c>
      <c r="G210" s="155"/>
      <c r="H210" s="156"/>
    </row>
    <row r="211" spans="1:8" ht="15">
      <c r="A211" s="121" t="s">
        <v>907</v>
      </c>
      <c r="B211" s="151" t="s">
        <v>727</v>
      </c>
      <c r="C211" s="152" t="s">
        <v>604</v>
      </c>
      <c r="D211" s="157">
        <v>550000</v>
      </c>
      <c r="E211" s="157" t="s">
        <v>650</v>
      </c>
      <c r="F211" s="154">
        <v>550000</v>
      </c>
      <c r="G211" s="155"/>
      <c r="H211" s="156"/>
    </row>
    <row r="212" spans="1:8" ht="45.75">
      <c r="A212" s="123" t="s">
        <v>908</v>
      </c>
      <c r="B212" s="151" t="s">
        <v>727</v>
      </c>
      <c r="C212" s="161" t="s">
        <v>605</v>
      </c>
      <c r="D212" s="157">
        <v>550000</v>
      </c>
      <c r="E212" s="157" t="s">
        <v>650</v>
      </c>
      <c r="F212" s="154">
        <v>550000</v>
      </c>
      <c r="G212" s="155"/>
      <c r="H212" s="156"/>
    </row>
    <row r="213" spans="1:8" ht="34.5">
      <c r="A213" s="123" t="s">
        <v>909</v>
      </c>
      <c r="B213" s="151" t="s">
        <v>727</v>
      </c>
      <c r="C213" s="161" t="s">
        <v>606</v>
      </c>
      <c r="D213" s="157">
        <v>550000</v>
      </c>
      <c r="E213" s="157" t="s">
        <v>650</v>
      </c>
      <c r="F213" s="154">
        <v>550000</v>
      </c>
      <c r="G213" s="155"/>
      <c r="H213" s="156"/>
    </row>
    <row r="214" spans="1:8" ht="23.25">
      <c r="A214" s="123" t="s">
        <v>910</v>
      </c>
      <c r="B214" s="151" t="s">
        <v>727</v>
      </c>
      <c r="C214" s="152" t="s">
        <v>607</v>
      </c>
      <c r="D214" s="157">
        <v>550000</v>
      </c>
      <c r="E214" s="157" t="s">
        <v>650</v>
      </c>
      <c r="F214" s="154">
        <v>550000</v>
      </c>
      <c r="G214" s="155"/>
      <c r="H214" s="156"/>
    </row>
    <row r="215" spans="1:8" ht="23.25">
      <c r="A215" s="118" t="s">
        <v>854</v>
      </c>
      <c r="B215" s="151" t="s">
        <v>727</v>
      </c>
      <c r="C215" s="152" t="s">
        <v>608</v>
      </c>
      <c r="D215" s="157">
        <v>550000</v>
      </c>
      <c r="E215" s="157" t="s">
        <v>650</v>
      </c>
      <c r="F215" s="154">
        <v>550000</v>
      </c>
      <c r="G215" s="155"/>
      <c r="H215" s="156"/>
    </row>
    <row r="216" spans="1:8" ht="23.25">
      <c r="A216" s="118" t="s">
        <v>855</v>
      </c>
      <c r="B216" s="151" t="s">
        <v>727</v>
      </c>
      <c r="C216" s="152" t="s">
        <v>609</v>
      </c>
      <c r="D216" s="157">
        <v>550000</v>
      </c>
      <c r="E216" s="157" t="s">
        <v>650</v>
      </c>
      <c r="F216" s="154">
        <v>550000</v>
      </c>
      <c r="G216" s="155"/>
      <c r="H216" s="156"/>
    </row>
    <row r="217" spans="1:8" ht="23.25">
      <c r="A217" s="118" t="s">
        <v>1064</v>
      </c>
      <c r="B217" s="151" t="s">
        <v>727</v>
      </c>
      <c r="C217" s="152" t="s">
        <v>610</v>
      </c>
      <c r="D217" s="157">
        <v>550000</v>
      </c>
      <c r="E217" s="157" t="s">
        <v>650</v>
      </c>
      <c r="F217" s="154">
        <v>550000</v>
      </c>
      <c r="G217" s="155"/>
      <c r="H217" s="156"/>
    </row>
    <row r="218" spans="1:8" ht="15">
      <c r="A218" s="118" t="s">
        <v>611</v>
      </c>
      <c r="B218" s="151" t="s">
        <v>727</v>
      </c>
      <c r="C218" s="152" t="s">
        <v>612</v>
      </c>
      <c r="D218" s="157">
        <v>38226004</v>
      </c>
      <c r="E218" s="157">
        <v>4051333.43</v>
      </c>
      <c r="F218" s="154">
        <v>34174670.57</v>
      </c>
      <c r="G218" s="155"/>
      <c r="H218" s="156"/>
    </row>
    <row r="219" spans="1:8" ht="45.75">
      <c r="A219" s="123" t="s">
        <v>908</v>
      </c>
      <c r="B219" s="151" t="s">
        <v>727</v>
      </c>
      <c r="C219" s="161" t="s">
        <v>613</v>
      </c>
      <c r="D219" s="157">
        <v>38226004</v>
      </c>
      <c r="E219" s="157">
        <v>4051333.43</v>
      </c>
      <c r="F219" s="154">
        <f>D219-E219</f>
        <v>34174670.57</v>
      </c>
      <c r="G219" s="155"/>
      <c r="H219" s="156"/>
    </row>
    <row r="220" spans="1:8" ht="34.5">
      <c r="A220" s="123" t="s">
        <v>911</v>
      </c>
      <c r="B220" s="151" t="s">
        <v>727</v>
      </c>
      <c r="C220" s="161" t="s">
        <v>614</v>
      </c>
      <c r="D220" s="157">
        <v>38226004</v>
      </c>
      <c r="E220" s="157">
        <v>4051333.43</v>
      </c>
      <c r="F220" s="154">
        <f>D220-E220</f>
        <v>34174670.57</v>
      </c>
      <c r="G220" s="155"/>
      <c r="H220" s="156"/>
    </row>
    <row r="221" spans="1:8" ht="23.25">
      <c r="A221" s="118" t="s">
        <v>958</v>
      </c>
      <c r="B221" s="151" t="s">
        <v>727</v>
      </c>
      <c r="C221" s="152" t="s">
        <v>615</v>
      </c>
      <c r="D221" s="157">
        <v>200000</v>
      </c>
      <c r="E221" s="157">
        <v>178758.49</v>
      </c>
      <c r="F221" s="154">
        <f>D221-E221</f>
        <v>21241.51000000001</v>
      </c>
      <c r="G221" s="155"/>
      <c r="H221" s="156"/>
    </row>
    <row r="222" spans="1:8" ht="23.25">
      <c r="A222" s="121" t="s">
        <v>854</v>
      </c>
      <c r="B222" s="151" t="s">
        <v>727</v>
      </c>
      <c r="C222" s="152" t="s">
        <v>616</v>
      </c>
      <c r="D222" s="157">
        <v>200000</v>
      </c>
      <c r="E222" s="157">
        <v>178758.49</v>
      </c>
      <c r="F222" s="154">
        <v>21241.51</v>
      </c>
      <c r="G222" s="155"/>
      <c r="H222" s="156"/>
    </row>
    <row r="223" spans="1:8" ht="23.25">
      <c r="A223" s="121" t="s">
        <v>855</v>
      </c>
      <c r="B223" s="151" t="s">
        <v>727</v>
      </c>
      <c r="C223" s="152" t="s">
        <v>1228</v>
      </c>
      <c r="D223" s="157">
        <v>200000</v>
      </c>
      <c r="E223" s="157">
        <v>178758.49</v>
      </c>
      <c r="F223" s="154">
        <v>21241.51</v>
      </c>
      <c r="G223" s="155"/>
      <c r="H223" s="156"/>
    </row>
    <row r="224" spans="1:8" ht="23.25">
      <c r="A224" s="121" t="s">
        <v>1064</v>
      </c>
      <c r="B224" s="151" t="s">
        <v>727</v>
      </c>
      <c r="C224" s="152" t="s">
        <v>1229</v>
      </c>
      <c r="D224" s="157">
        <v>200000</v>
      </c>
      <c r="E224" s="157">
        <v>178758.49</v>
      </c>
      <c r="F224" s="154">
        <v>21241.51</v>
      </c>
      <c r="G224" s="155"/>
      <c r="H224" s="156"/>
    </row>
    <row r="225" spans="1:8" ht="23.25">
      <c r="A225" s="118" t="s">
        <v>912</v>
      </c>
      <c r="B225" s="151" t="s">
        <v>727</v>
      </c>
      <c r="C225" s="152" t="s">
        <v>1230</v>
      </c>
      <c r="D225" s="157">
        <v>8630190</v>
      </c>
      <c r="E225" s="157">
        <v>1806711.15</v>
      </c>
      <c r="F225" s="154">
        <v>6823478.85</v>
      </c>
      <c r="G225" s="155"/>
      <c r="H225" s="156"/>
    </row>
    <row r="226" spans="1:8" ht="23.25">
      <c r="A226" s="121" t="s">
        <v>854</v>
      </c>
      <c r="B226" s="151" t="s">
        <v>727</v>
      </c>
      <c r="C226" s="152" t="s">
        <v>1231</v>
      </c>
      <c r="D226" s="157">
        <v>8630190</v>
      </c>
      <c r="E226" s="157">
        <v>1806711.15</v>
      </c>
      <c r="F226" s="154">
        <v>6823478.85</v>
      </c>
      <c r="G226" s="155"/>
      <c r="H226" s="156"/>
    </row>
    <row r="227" spans="1:8" ht="23.25">
      <c r="A227" s="121" t="s">
        <v>855</v>
      </c>
      <c r="B227" s="151" t="s">
        <v>727</v>
      </c>
      <c r="C227" s="152" t="s">
        <v>1232</v>
      </c>
      <c r="D227" s="157">
        <v>8630190</v>
      </c>
      <c r="E227" s="157">
        <v>1806711.15</v>
      </c>
      <c r="F227" s="154">
        <v>6823478.85</v>
      </c>
      <c r="G227" s="155"/>
      <c r="H227" s="156"/>
    </row>
    <row r="228" spans="1:8" ht="23.25">
      <c r="A228" s="121" t="s">
        <v>913</v>
      </c>
      <c r="B228" s="151" t="s">
        <v>727</v>
      </c>
      <c r="C228" s="152" t="s">
        <v>1233</v>
      </c>
      <c r="D228" s="157">
        <v>8165189.29</v>
      </c>
      <c r="E228" s="157">
        <v>1341710.44</v>
      </c>
      <c r="F228" s="154">
        <v>6823478.85</v>
      </c>
      <c r="G228" s="155"/>
      <c r="H228" s="156"/>
    </row>
    <row r="229" spans="1:8" ht="23.25">
      <c r="A229" s="121" t="s">
        <v>1064</v>
      </c>
      <c r="B229" s="151" t="s">
        <v>727</v>
      </c>
      <c r="C229" s="152" t="s">
        <v>1234</v>
      </c>
      <c r="D229" s="157">
        <v>465000.71</v>
      </c>
      <c r="E229" s="157">
        <v>465000.71</v>
      </c>
      <c r="F229" s="154" t="s">
        <v>650</v>
      </c>
      <c r="G229" s="155"/>
      <c r="H229" s="156"/>
    </row>
    <row r="230" spans="1:8" ht="23.25">
      <c r="A230" s="118" t="s">
        <v>914</v>
      </c>
      <c r="B230" s="151" t="s">
        <v>727</v>
      </c>
      <c r="C230" s="152" t="s">
        <v>1235</v>
      </c>
      <c r="D230" s="157">
        <v>1000000</v>
      </c>
      <c r="E230" s="157" t="s">
        <v>650</v>
      </c>
      <c r="F230" s="154">
        <v>1000000</v>
      </c>
      <c r="G230" s="155"/>
      <c r="H230" s="156"/>
    </row>
    <row r="231" spans="1:8" ht="23.25">
      <c r="A231" s="121" t="s">
        <v>854</v>
      </c>
      <c r="B231" s="151" t="s">
        <v>727</v>
      </c>
      <c r="C231" s="152" t="s">
        <v>1236</v>
      </c>
      <c r="D231" s="157">
        <v>1000000</v>
      </c>
      <c r="E231" s="157" t="s">
        <v>650</v>
      </c>
      <c r="F231" s="154">
        <v>1000000</v>
      </c>
      <c r="G231" s="155"/>
      <c r="H231" s="156"/>
    </row>
    <row r="232" spans="1:8" ht="23.25">
      <c r="A232" s="121" t="s">
        <v>855</v>
      </c>
      <c r="B232" s="151" t="s">
        <v>727</v>
      </c>
      <c r="C232" s="152" t="s">
        <v>1237</v>
      </c>
      <c r="D232" s="157">
        <v>1000000</v>
      </c>
      <c r="E232" s="157" t="s">
        <v>650</v>
      </c>
      <c r="F232" s="154">
        <v>1000000</v>
      </c>
      <c r="G232" s="155"/>
      <c r="H232" s="156"/>
    </row>
    <row r="233" spans="1:8" ht="23.25">
      <c r="A233" s="121" t="s">
        <v>1064</v>
      </c>
      <c r="B233" s="151" t="s">
        <v>727</v>
      </c>
      <c r="C233" s="152" t="s">
        <v>1238</v>
      </c>
      <c r="D233" s="157">
        <v>1000000</v>
      </c>
      <c r="E233" s="157" t="s">
        <v>650</v>
      </c>
      <c r="F233" s="154">
        <v>1000000</v>
      </c>
      <c r="G233" s="155"/>
      <c r="H233" s="156"/>
    </row>
    <row r="234" spans="1:8" ht="23.25">
      <c r="A234" s="118" t="s">
        <v>915</v>
      </c>
      <c r="B234" s="151" t="s">
        <v>727</v>
      </c>
      <c r="C234" s="152" t="s">
        <v>1239</v>
      </c>
      <c r="D234" s="157">
        <v>200000</v>
      </c>
      <c r="E234" s="157" t="s">
        <v>650</v>
      </c>
      <c r="F234" s="154">
        <v>200000</v>
      </c>
      <c r="G234" s="155"/>
      <c r="H234" s="156"/>
    </row>
    <row r="235" spans="1:8" ht="23.25">
      <c r="A235" s="121" t="s">
        <v>854</v>
      </c>
      <c r="B235" s="151" t="s">
        <v>727</v>
      </c>
      <c r="C235" s="152" t="s">
        <v>1240</v>
      </c>
      <c r="D235" s="157">
        <v>200000</v>
      </c>
      <c r="E235" s="157" t="s">
        <v>650</v>
      </c>
      <c r="F235" s="154">
        <v>200000</v>
      </c>
      <c r="G235" s="155"/>
      <c r="H235" s="156"/>
    </row>
    <row r="236" spans="1:8" ht="23.25">
      <c r="A236" s="121" t="s">
        <v>855</v>
      </c>
      <c r="B236" s="151" t="s">
        <v>727</v>
      </c>
      <c r="C236" s="152" t="s">
        <v>1241</v>
      </c>
      <c r="D236" s="157">
        <v>200000</v>
      </c>
      <c r="E236" s="157" t="s">
        <v>650</v>
      </c>
      <c r="F236" s="154">
        <v>200000</v>
      </c>
      <c r="G236" s="155"/>
      <c r="H236" s="156"/>
    </row>
    <row r="237" spans="1:8" ht="23.25">
      <c r="A237" s="121" t="s">
        <v>1064</v>
      </c>
      <c r="B237" s="151" t="s">
        <v>727</v>
      </c>
      <c r="C237" s="152" t="s">
        <v>1242</v>
      </c>
      <c r="D237" s="157">
        <v>200000</v>
      </c>
      <c r="E237" s="157" t="s">
        <v>650</v>
      </c>
      <c r="F237" s="154">
        <v>200000</v>
      </c>
      <c r="G237" s="155"/>
      <c r="H237" s="156"/>
    </row>
    <row r="238" spans="1:8" ht="23.25">
      <c r="A238" s="122" t="s">
        <v>1243</v>
      </c>
      <c r="B238" s="151" t="s">
        <v>727</v>
      </c>
      <c r="C238" s="152" t="s">
        <v>1244</v>
      </c>
      <c r="D238" s="157">
        <v>1686904</v>
      </c>
      <c r="E238" s="157" t="s">
        <v>650</v>
      </c>
      <c r="F238" s="154">
        <v>1686904</v>
      </c>
      <c r="G238" s="155"/>
      <c r="H238" s="156"/>
    </row>
    <row r="239" spans="1:8" ht="23.25">
      <c r="A239" s="121" t="s">
        <v>524</v>
      </c>
      <c r="B239" s="151" t="s">
        <v>727</v>
      </c>
      <c r="C239" s="152" t="s">
        <v>1245</v>
      </c>
      <c r="D239" s="157">
        <v>1686904</v>
      </c>
      <c r="E239" s="157" t="s">
        <v>650</v>
      </c>
      <c r="F239" s="154">
        <v>1686904</v>
      </c>
      <c r="G239" s="155"/>
      <c r="H239" s="156"/>
    </row>
    <row r="240" spans="1:8" ht="15">
      <c r="A240" s="121" t="s">
        <v>525</v>
      </c>
      <c r="B240" s="151" t="s">
        <v>727</v>
      </c>
      <c r="C240" s="152" t="s">
        <v>1246</v>
      </c>
      <c r="D240" s="157">
        <v>1686904</v>
      </c>
      <c r="E240" s="157" t="s">
        <v>650</v>
      </c>
      <c r="F240" s="154">
        <v>1686904</v>
      </c>
      <c r="G240" s="155"/>
      <c r="H240" s="156"/>
    </row>
    <row r="241" spans="1:8" ht="34.5">
      <c r="A241" s="121" t="s">
        <v>941</v>
      </c>
      <c r="B241" s="151" t="s">
        <v>727</v>
      </c>
      <c r="C241" s="152" t="s">
        <v>1247</v>
      </c>
      <c r="D241" s="157">
        <v>1686904</v>
      </c>
      <c r="E241" s="157" t="s">
        <v>650</v>
      </c>
      <c r="F241" s="154">
        <v>1686904</v>
      </c>
      <c r="G241" s="155"/>
      <c r="H241" s="156"/>
    </row>
    <row r="242" spans="1:8" ht="34.5">
      <c r="A242" s="122" t="s">
        <v>1248</v>
      </c>
      <c r="B242" s="151" t="s">
        <v>727</v>
      </c>
      <c r="C242" s="152" t="s">
        <v>1249</v>
      </c>
      <c r="D242" s="157">
        <v>6008910</v>
      </c>
      <c r="E242" s="157">
        <v>2065863.79</v>
      </c>
      <c r="F242" s="154">
        <v>3943046.21</v>
      </c>
      <c r="G242" s="155"/>
      <c r="H242" s="156"/>
    </row>
    <row r="243" spans="1:8" ht="23.25">
      <c r="A243" s="121" t="s">
        <v>854</v>
      </c>
      <c r="B243" s="151" t="s">
        <v>727</v>
      </c>
      <c r="C243" s="152" t="s">
        <v>1250</v>
      </c>
      <c r="D243" s="157">
        <v>14500</v>
      </c>
      <c r="E243" s="157">
        <v>14498.66</v>
      </c>
      <c r="F243" s="154">
        <v>1.34</v>
      </c>
      <c r="G243" s="155"/>
      <c r="H243" s="156"/>
    </row>
    <row r="244" spans="1:8" ht="23.25">
      <c r="A244" s="121" t="s">
        <v>855</v>
      </c>
      <c r="B244" s="151" t="s">
        <v>727</v>
      </c>
      <c r="C244" s="152" t="s">
        <v>1251</v>
      </c>
      <c r="D244" s="157">
        <v>14500</v>
      </c>
      <c r="E244" s="157">
        <v>14498.66</v>
      </c>
      <c r="F244" s="154">
        <v>1.34</v>
      </c>
      <c r="G244" s="155"/>
      <c r="H244" s="156"/>
    </row>
    <row r="245" spans="1:8" ht="23.25">
      <c r="A245" s="121" t="s">
        <v>1064</v>
      </c>
      <c r="B245" s="151" t="s">
        <v>727</v>
      </c>
      <c r="C245" s="152" t="s">
        <v>1252</v>
      </c>
      <c r="D245" s="157">
        <v>14500</v>
      </c>
      <c r="E245" s="157">
        <v>14498.66</v>
      </c>
      <c r="F245" s="154">
        <v>1.34</v>
      </c>
      <c r="G245" s="155"/>
      <c r="H245" s="156"/>
    </row>
    <row r="246" spans="1:8" ht="23.25">
      <c r="A246" s="121" t="s">
        <v>524</v>
      </c>
      <c r="B246" s="151" t="s">
        <v>727</v>
      </c>
      <c r="C246" s="152" t="s">
        <v>1253</v>
      </c>
      <c r="D246" s="157">
        <v>5994410</v>
      </c>
      <c r="E246" s="157">
        <v>2051365.13</v>
      </c>
      <c r="F246" s="154">
        <v>3943044.87</v>
      </c>
      <c r="G246" s="155"/>
      <c r="H246" s="156"/>
    </row>
    <row r="247" spans="1:8" ht="15">
      <c r="A247" s="121" t="s">
        <v>525</v>
      </c>
      <c r="B247" s="151" t="s">
        <v>727</v>
      </c>
      <c r="C247" s="152" t="s">
        <v>1254</v>
      </c>
      <c r="D247" s="157">
        <v>5994410</v>
      </c>
      <c r="E247" s="157">
        <v>2051365.13</v>
      </c>
      <c r="F247" s="154">
        <v>3943044.87</v>
      </c>
      <c r="G247" s="155"/>
      <c r="H247" s="156"/>
    </row>
    <row r="248" spans="1:8" ht="34.5">
      <c r="A248" s="121" t="s">
        <v>941</v>
      </c>
      <c r="B248" s="151" t="s">
        <v>727</v>
      </c>
      <c r="C248" s="152" t="s">
        <v>1255</v>
      </c>
      <c r="D248" s="157">
        <v>5994410</v>
      </c>
      <c r="E248" s="157">
        <v>2051365.13</v>
      </c>
      <c r="F248" s="154">
        <v>3943044.87</v>
      </c>
      <c r="G248" s="155"/>
      <c r="H248" s="156"/>
    </row>
    <row r="249" spans="1:8" ht="23.25">
      <c r="A249" s="118" t="s">
        <v>102</v>
      </c>
      <c r="B249" s="151" t="s">
        <v>727</v>
      </c>
      <c r="C249" s="152" t="s">
        <v>1256</v>
      </c>
      <c r="D249" s="157">
        <v>500000</v>
      </c>
      <c r="E249" s="157" t="s">
        <v>650</v>
      </c>
      <c r="F249" s="154">
        <v>500000</v>
      </c>
      <c r="G249" s="155"/>
      <c r="H249" s="156"/>
    </row>
    <row r="250" spans="1:8" ht="23.25">
      <c r="A250" s="121" t="s">
        <v>524</v>
      </c>
      <c r="B250" s="151" t="s">
        <v>727</v>
      </c>
      <c r="C250" s="152" t="s">
        <v>1257</v>
      </c>
      <c r="D250" s="157">
        <v>500000</v>
      </c>
      <c r="E250" s="157" t="s">
        <v>650</v>
      </c>
      <c r="F250" s="154">
        <v>500000</v>
      </c>
      <c r="G250" s="155"/>
      <c r="H250" s="156"/>
    </row>
    <row r="251" spans="1:8" ht="15">
      <c r="A251" s="121" t="s">
        <v>525</v>
      </c>
      <c r="B251" s="151" t="s">
        <v>727</v>
      </c>
      <c r="C251" s="152" t="s">
        <v>1258</v>
      </c>
      <c r="D251" s="157">
        <v>500000</v>
      </c>
      <c r="E251" s="157" t="s">
        <v>650</v>
      </c>
      <c r="F251" s="154">
        <v>500000</v>
      </c>
      <c r="G251" s="155"/>
      <c r="H251" s="156"/>
    </row>
    <row r="252" spans="1:8" ht="34.5">
      <c r="A252" s="121" t="s">
        <v>941</v>
      </c>
      <c r="B252" s="151" t="s">
        <v>727</v>
      </c>
      <c r="C252" s="152" t="s">
        <v>1259</v>
      </c>
      <c r="D252" s="157">
        <v>500000</v>
      </c>
      <c r="E252" s="157" t="s">
        <v>650</v>
      </c>
      <c r="F252" s="154">
        <v>500000</v>
      </c>
      <c r="G252" s="155"/>
      <c r="H252" s="156"/>
    </row>
    <row r="253" spans="1:8" ht="34.5">
      <c r="A253" s="122" t="s">
        <v>1260</v>
      </c>
      <c r="B253" s="151" t="s">
        <v>727</v>
      </c>
      <c r="C253" s="152" t="s">
        <v>1261</v>
      </c>
      <c r="D253" s="157">
        <v>20000000</v>
      </c>
      <c r="E253" s="157" t="s">
        <v>650</v>
      </c>
      <c r="F253" s="154">
        <v>20000000</v>
      </c>
      <c r="G253" s="155"/>
      <c r="H253" s="156"/>
    </row>
    <row r="254" spans="1:8" ht="23.25">
      <c r="A254" s="121" t="s">
        <v>524</v>
      </c>
      <c r="B254" s="151" t="s">
        <v>727</v>
      </c>
      <c r="C254" s="152" t="s">
        <v>1262</v>
      </c>
      <c r="D254" s="157">
        <v>20000000</v>
      </c>
      <c r="E254" s="157" t="s">
        <v>650</v>
      </c>
      <c r="F254" s="154">
        <v>20000000</v>
      </c>
      <c r="G254" s="155"/>
      <c r="H254" s="156"/>
    </row>
    <row r="255" spans="1:8" ht="15">
      <c r="A255" s="121" t="s">
        <v>525</v>
      </c>
      <c r="B255" s="151" t="s">
        <v>727</v>
      </c>
      <c r="C255" s="152" t="s">
        <v>1263</v>
      </c>
      <c r="D255" s="157">
        <v>20000000</v>
      </c>
      <c r="E255" s="157" t="s">
        <v>650</v>
      </c>
      <c r="F255" s="154">
        <v>20000000</v>
      </c>
      <c r="G255" s="155"/>
      <c r="H255" s="156"/>
    </row>
    <row r="256" spans="1:8" ht="34.5">
      <c r="A256" s="121" t="s">
        <v>941</v>
      </c>
      <c r="B256" s="151" t="s">
        <v>727</v>
      </c>
      <c r="C256" s="152" t="s">
        <v>1264</v>
      </c>
      <c r="D256" s="157">
        <v>20000000</v>
      </c>
      <c r="E256" s="157" t="s">
        <v>650</v>
      </c>
      <c r="F256" s="154">
        <v>20000000</v>
      </c>
      <c r="G256" s="155"/>
      <c r="H256" s="156"/>
    </row>
    <row r="257" spans="1:8" ht="15">
      <c r="A257" s="121" t="s">
        <v>836</v>
      </c>
      <c r="B257" s="151" t="s">
        <v>727</v>
      </c>
      <c r="C257" s="152" t="s">
        <v>1265</v>
      </c>
      <c r="D257" s="157">
        <v>384000</v>
      </c>
      <c r="E257" s="157">
        <v>97806.6</v>
      </c>
      <c r="F257" s="154">
        <v>286193.4</v>
      </c>
      <c r="G257" s="155"/>
      <c r="H257" s="156"/>
    </row>
    <row r="258" spans="1:8" ht="23.25">
      <c r="A258" s="118" t="s">
        <v>522</v>
      </c>
      <c r="B258" s="151" t="s">
        <v>727</v>
      </c>
      <c r="C258" s="152" t="s">
        <v>1266</v>
      </c>
      <c r="D258" s="157">
        <v>384000</v>
      </c>
      <c r="E258" s="157">
        <v>97806.6</v>
      </c>
      <c r="F258" s="154">
        <v>286193.4</v>
      </c>
      <c r="G258" s="155"/>
      <c r="H258" s="156"/>
    </row>
    <row r="259" spans="1:8" ht="23.25">
      <c r="A259" s="118" t="s">
        <v>916</v>
      </c>
      <c r="B259" s="151" t="s">
        <v>727</v>
      </c>
      <c r="C259" s="152" t="s">
        <v>1267</v>
      </c>
      <c r="D259" s="157">
        <v>384000</v>
      </c>
      <c r="E259" s="157">
        <v>97806.6</v>
      </c>
      <c r="F259" s="154">
        <v>286193.4</v>
      </c>
      <c r="G259" s="155"/>
      <c r="H259" s="156"/>
    </row>
    <row r="260" spans="1:8" ht="23.25">
      <c r="A260" s="121" t="s">
        <v>854</v>
      </c>
      <c r="B260" s="151" t="s">
        <v>727</v>
      </c>
      <c r="C260" s="152" t="s">
        <v>1268</v>
      </c>
      <c r="D260" s="157">
        <v>384000</v>
      </c>
      <c r="E260" s="157">
        <v>97806.6</v>
      </c>
      <c r="F260" s="154">
        <v>286193.4</v>
      </c>
      <c r="G260" s="155"/>
      <c r="H260" s="156"/>
    </row>
    <row r="261" spans="1:8" ht="23.25">
      <c r="A261" s="121" t="s">
        <v>855</v>
      </c>
      <c r="B261" s="151" t="s">
        <v>727</v>
      </c>
      <c r="C261" s="152" t="s">
        <v>1269</v>
      </c>
      <c r="D261" s="157">
        <v>384000</v>
      </c>
      <c r="E261" s="157">
        <v>97806.6</v>
      </c>
      <c r="F261" s="154">
        <v>286193.4</v>
      </c>
      <c r="G261" s="155"/>
      <c r="H261" s="156"/>
    </row>
    <row r="262" spans="1:8" ht="23.25">
      <c r="A262" s="121" t="s">
        <v>1064</v>
      </c>
      <c r="B262" s="151" t="s">
        <v>727</v>
      </c>
      <c r="C262" s="152" t="s">
        <v>1270</v>
      </c>
      <c r="D262" s="157">
        <v>384000</v>
      </c>
      <c r="E262" s="157">
        <v>97806.6</v>
      </c>
      <c r="F262" s="154">
        <v>286193.4</v>
      </c>
      <c r="G262" s="155"/>
      <c r="H262" s="156"/>
    </row>
    <row r="263" spans="1:8" ht="23.25">
      <c r="A263" s="121" t="s">
        <v>837</v>
      </c>
      <c r="B263" s="151" t="s">
        <v>727</v>
      </c>
      <c r="C263" s="152" t="s">
        <v>1271</v>
      </c>
      <c r="D263" s="157">
        <v>4100300</v>
      </c>
      <c r="E263" s="157">
        <v>2486439.07</v>
      </c>
      <c r="F263" s="154">
        <v>1613860.93</v>
      </c>
      <c r="G263" s="155"/>
      <c r="H263" s="156"/>
    </row>
    <row r="264" spans="1:8" ht="45.75">
      <c r="A264" s="123" t="s">
        <v>59</v>
      </c>
      <c r="B264" s="151" t="s">
        <v>727</v>
      </c>
      <c r="C264" s="161" t="s">
        <v>1272</v>
      </c>
      <c r="D264" s="157">
        <v>4097300</v>
      </c>
      <c r="E264" s="157">
        <v>2486039.07</v>
      </c>
      <c r="F264" s="154">
        <v>1611260.93</v>
      </c>
      <c r="G264" s="155"/>
      <c r="H264" s="156"/>
    </row>
    <row r="265" spans="1:8" ht="45.75">
      <c r="A265" s="124" t="s">
        <v>60</v>
      </c>
      <c r="B265" s="151"/>
      <c r="C265" s="161" t="s">
        <v>917</v>
      </c>
      <c r="D265" s="157">
        <v>4097300</v>
      </c>
      <c r="E265" s="157">
        <v>2486039.07</v>
      </c>
      <c r="F265" s="154">
        <v>1611260.93</v>
      </c>
      <c r="G265" s="155"/>
      <c r="H265" s="156"/>
    </row>
    <row r="266" spans="1:8" ht="23.25">
      <c r="A266" s="118" t="s">
        <v>126</v>
      </c>
      <c r="B266" s="151" t="s">
        <v>727</v>
      </c>
      <c r="C266" s="152" t="s">
        <v>103</v>
      </c>
      <c r="D266" s="157">
        <v>4097300</v>
      </c>
      <c r="E266" s="157">
        <v>2486039.07</v>
      </c>
      <c r="F266" s="154">
        <v>1611260.93</v>
      </c>
      <c r="G266" s="155"/>
      <c r="H266" s="156"/>
    </row>
    <row r="267" spans="1:8" ht="57">
      <c r="A267" s="121" t="s">
        <v>850</v>
      </c>
      <c r="B267" s="151" t="s">
        <v>727</v>
      </c>
      <c r="C267" s="152" t="s">
        <v>1273</v>
      </c>
      <c r="D267" s="157">
        <v>4097300</v>
      </c>
      <c r="E267" s="157">
        <v>2486039.07</v>
      </c>
      <c r="F267" s="154">
        <v>1611260.93</v>
      </c>
      <c r="G267" s="155"/>
      <c r="H267" s="156"/>
    </row>
    <row r="268" spans="1:8" ht="23.25">
      <c r="A268" s="121" t="s">
        <v>851</v>
      </c>
      <c r="B268" s="151" t="s">
        <v>727</v>
      </c>
      <c r="C268" s="152" t="s">
        <v>1274</v>
      </c>
      <c r="D268" s="157">
        <v>4097300</v>
      </c>
      <c r="E268" s="157">
        <v>2486039.07</v>
      </c>
      <c r="F268" s="154">
        <v>1611260.93</v>
      </c>
      <c r="G268" s="155"/>
      <c r="H268" s="156"/>
    </row>
    <row r="269" spans="1:8" ht="23.25">
      <c r="A269" s="121" t="s">
        <v>852</v>
      </c>
      <c r="B269" s="151" t="s">
        <v>727</v>
      </c>
      <c r="C269" s="152" t="s">
        <v>1275</v>
      </c>
      <c r="D269" s="157">
        <v>3147000</v>
      </c>
      <c r="E269" s="157">
        <v>1950854.57</v>
      </c>
      <c r="F269" s="154">
        <v>1196145.43</v>
      </c>
      <c r="G269" s="155"/>
      <c r="H269" s="156"/>
    </row>
    <row r="270" spans="1:8" ht="34.5">
      <c r="A270" s="122" t="s">
        <v>853</v>
      </c>
      <c r="B270" s="151" t="s">
        <v>727</v>
      </c>
      <c r="C270" s="152" t="s">
        <v>1276</v>
      </c>
      <c r="D270" s="157">
        <v>950300</v>
      </c>
      <c r="E270" s="157">
        <v>535184.5</v>
      </c>
      <c r="F270" s="154">
        <v>415115.5</v>
      </c>
      <c r="G270" s="155"/>
      <c r="H270" s="156"/>
    </row>
    <row r="271" spans="1:8" ht="23.25">
      <c r="A271" s="118" t="s">
        <v>368</v>
      </c>
      <c r="B271" s="151" t="s">
        <v>727</v>
      </c>
      <c r="C271" s="152" t="s">
        <v>1277</v>
      </c>
      <c r="D271" s="157">
        <v>3000</v>
      </c>
      <c r="E271" s="157">
        <v>400</v>
      </c>
      <c r="F271" s="154">
        <v>2600</v>
      </c>
      <c r="G271" s="155"/>
      <c r="H271" s="156"/>
    </row>
    <row r="272" spans="1:8" ht="23.25">
      <c r="A272" s="118" t="s">
        <v>848</v>
      </c>
      <c r="B272" s="151" t="s">
        <v>727</v>
      </c>
      <c r="C272" s="152" t="s">
        <v>1278</v>
      </c>
      <c r="D272" s="157">
        <v>3000</v>
      </c>
      <c r="E272" s="157">
        <v>400</v>
      </c>
      <c r="F272" s="154">
        <v>2600</v>
      </c>
      <c r="G272" s="155"/>
      <c r="H272" s="156"/>
    </row>
    <row r="273" spans="1:8" ht="45.75">
      <c r="A273" s="123" t="s">
        <v>61</v>
      </c>
      <c r="B273" s="151" t="s">
        <v>727</v>
      </c>
      <c r="C273" s="152" t="s">
        <v>1279</v>
      </c>
      <c r="D273" s="157">
        <v>3000</v>
      </c>
      <c r="E273" s="157">
        <v>400</v>
      </c>
      <c r="F273" s="154">
        <v>2600</v>
      </c>
      <c r="G273" s="155"/>
      <c r="H273" s="156"/>
    </row>
    <row r="274" spans="1:8" ht="57">
      <c r="A274" s="118" t="s">
        <v>850</v>
      </c>
      <c r="B274" s="151" t="s">
        <v>727</v>
      </c>
      <c r="C274" s="152" t="s">
        <v>1280</v>
      </c>
      <c r="D274" s="157">
        <v>2600</v>
      </c>
      <c r="E274" s="157" t="s">
        <v>650</v>
      </c>
      <c r="F274" s="154">
        <v>2600</v>
      </c>
      <c r="G274" s="155"/>
      <c r="H274" s="156"/>
    </row>
    <row r="275" spans="1:8" ht="23.25">
      <c r="A275" s="118" t="s">
        <v>851</v>
      </c>
      <c r="B275" s="151" t="s">
        <v>727</v>
      </c>
      <c r="C275" s="152" t="s">
        <v>1281</v>
      </c>
      <c r="D275" s="157">
        <v>2600</v>
      </c>
      <c r="E275" s="157" t="s">
        <v>650</v>
      </c>
      <c r="F275" s="154">
        <v>2600</v>
      </c>
      <c r="G275" s="155"/>
      <c r="H275" s="156"/>
    </row>
    <row r="276" spans="1:8" ht="23.25">
      <c r="A276" s="118" t="s">
        <v>852</v>
      </c>
      <c r="B276" s="151" t="s">
        <v>727</v>
      </c>
      <c r="C276" s="152" t="s">
        <v>1282</v>
      </c>
      <c r="D276" s="157">
        <v>2000</v>
      </c>
      <c r="E276" s="157" t="s">
        <v>650</v>
      </c>
      <c r="F276" s="154">
        <v>2000</v>
      </c>
      <c r="G276" s="155"/>
      <c r="H276" s="156"/>
    </row>
    <row r="277" spans="1:8" ht="34.5">
      <c r="A277" s="118" t="s">
        <v>853</v>
      </c>
      <c r="B277" s="151" t="s">
        <v>727</v>
      </c>
      <c r="C277" s="152" t="s">
        <v>1283</v>
      </c>
      <c r="D277" s="157">
        <v>600</v>
      </c>
      <c r="E277" s="157" t="s">
        <v>650</v>
      </c>
      <c r="F277" s="154">
        <v>600</v>
      </c>
      <c r="G277" s="155"/>
      <c r="H277" s="156"/>
    </row>
    <row r="278" spans="1:8" ht="23.25">
      <c r="A278" s="118" t="s">
        <v>854</v>
      </c>
      <c r="B278" s="151" t="s">
        <v>727</v>
      </c>
      <c r="C278" s="152" t="s">
        <v>1284</v>
      </c>
      <c r="D278" s="157">
        <v>400</v>
      </c>
      <c r="E278" s="157">
        <v>400</v>
      </c>
      <c r="F278" s="154" t="s">
        <v>650</v>
      </c>
      <c r="G278" s="155"/>
      <c r="H278" s="156"/>
    </row>
    <row r="279" spans="1:8" ht="23.25">
      <c r="A279" s="118" t="s">
        <v>855</v>
      </c>
      <c r="B279" s="151" t="s">
        <v>727</v>
      </c>
      <c r="C279" s="152" t="s">
        <v>1285</v>
      </c>
      <c r="D279" s="157">
        <v>400</v>
      </c>
      <c r="E279" s="157">
        <v>400</v>
      </c>
      <c r="F279" s="154" t="s">
        <v>650</v>
      </c>
      <c r="G279" s="155"/>
      <c r="H279" s="156"/>
    </row>
    <row r="280" spans="1:8" ht="23.25">
      <c r="A280" s="118" t="s">
        <v>1064</v>
      </c>
      <c r="B280" s="151" t="s">
        <v>727</v>
      </c>
      <c r="C280" s="152" t="s">
        <v>1286</v>
      </c>
      <c r="D280" s="157">
        <v>400</v>
      </c>
      <c r="E280" s="157">
        <v>400</v>
      </c>
      <c r="F280" s="154" t="s">
        <v>650</v>
      </c>
      <c r="G280" s="155"/>
      <c r="H280" s="156"/>
    </row>
    <row r="281" spans="1:8" ht="15">
      <c r="A281" s="118" t="s">
        <v>658</v>
      </c>
      <c r="B281" s="151" t="s">
        <v>727</v>
      </c>
      <c r="C281" s="152" t="s">
        <v>1287</v>
      </c>
      <c r="D281" s="157">
        <v>1478000</v>
      </c>
      <c r="E281" s="157">
        <v>1029524.4</v>
      </c>
      <c r="F281" s="154">
        <v>448475.6</v>
      </c>
      <c r="G281" s="155"/>
      <c r="H281" s="156"/>
    </row>
    <row r="282" spans="1:8" ht="15">
      <c r="A282" s="118" t="s">
        <v>1002</v>
      </c>
      <c r="B282" s="151" t="s">
        <v>727</v>
      </c>
      <c r="C282" s="152" t="s">
        <v>1288</v>
      </c>
      <c r="D282" s="157">
        <v>1478000</v>
      </c>
      <c r="E282" s="157">
        <v>1029524.4</v>
      </c>
      <c r="F282" s="154">
        <v>448475.6</v>
      </c>
      <c r="G282" s="155"/>
      <c r="H282" s="156"/>
    </row>
    <row r="283" spans="1:8" ht="23.25">
      <c r="A283" s="118" t="s">
        <v>368</v>
      </c>
      <c r="B283" s="151" t="s">
        <v>727</v>
      </c>
      <c r="C283" s="152" t="s">
        <v>1289</v>
      </c>
      <c r="D283" s="157">
        <v>1478000</v>
      </c>
      <c r="E283" s="157">
        <v>1029524.4</v>
      </c>
      <c r="F283" s="154">
        <v>448475.6</v>
      </c>
      <c r="G283" s="155"/>
      <c r="H283" s="156"/>
    </row>
    <row r="284" spans="1:8" ht="23.25">
      <c r="A284" s="118" t="s">
        <v>848</v>
      </c>
      <c r="B284" s="151" t="s">
        <v>727</v>
      </c>
      <c r="C284" s="152" t="s">
        <v>1290</v>
      </c>
      <c r="D284" s="157">
        <v>1478000</v>
      </c>
      <c r="E284" s="157">
        <v>1029524.4</v>
      </c>
      <c r="F284" s="154">
        <v>448475.6</v>
      </c>
      <c r="G284" s="155"/>
      <c r="H284" s="156"/>
    </row>
    <row r="285" spans="1:8" ht="34.5">
      <c r="A285" s="123" t="s">
        <v>62</v>
      </c>
      <c r="B285" s="151" t="s">
        <v>727</v>
      </c>
      <c r="C285" s="152" t="s">
        <v>1291</v>
      </c>
      <c r="D285" s="157">
        <v>1478000</v>
      </c>
      <c r="E285" s="157">
        <v>1029524.4</v>
      </c>
      <c r="F285" s="154">
        <v>448475.6</v>
      </c>
      <c r="G285" s="155"/>
      <c r="H285" s="156"/>
    </row>
    <row r="286" spans="1:8" ht="15">
      <c r="A286" s="118" t="s">
        <v>884</v>
      </c>
      <c r="B286" s="151" t="s">
        <v>727</v>
      </c>
      <c r="C286" s="152" t="s">
        <v>1292</v>
      </c>
      <c r="D286" s="157">
        <v>1478000</v>
      </c>
      <c r="E286" s="157">
        <v>1029524.4</v>
      </c>
      <c r="F286" s="154">
        <v>448475.6</v>
      </c>
      <c r="G286" s="155"/>
      <c r="H286" s="156"/>
    </row>
    <row r="287" spans="1:8" ht="23.25">
      <c r="A287" s="118" t="s">
        <v>63</v>
      </c>
      <c r="B287" s="151" t="s">
        <v>727</v>
      </c>
      <c r="C287" s="152" t="s">
        <v>1293</v>
      </c>
      <c r="D287" s="157">
        <v>1478000</v>
      </c>
      <c r="E287" s="157">
        <v>1029524.4</v>
      </c>
      <c r="F287" s="154">
        <v>448475.6</v>
      </c>
      <c r="G287" s="155"/>
      <c r="H287" s="156"/>
    </row>
    <row r="288" spans="1:8" ht="15">
      <c r="A288" s="118" t="s">
        <v>940</v>
      </c>
      <c r="B288" s="151" t="s">
        <v>727</v>
      </c>
      <c r="C288" s="152" t="s">
        <v>1294</v>
      </c>
      <c r="D288" s="157">
        <v>1478000</v>
      </c>
      <c r="E288" s="157">
        <v>1029524.4</v>
      </c>
      <c r="F288" s="154">
        <v>448475.6</v>
      </c>
      <c r="G288" s="155"/>
      <c r="H288" s="156"/>
    </row>
    <row r="289" spans="1:8" ht="15">
      <c r="A289" s="118" t="s">
        <v>64</v>
      </c>
      <c r="B289" s="151" t="s">
        <v>727</v>
      </c>
      <c r="C289" s="152" t="s">
        <v>1295</v>
      </c>
      <c r="D289" s="157">
        <v>1700000</v>
      </c>
      <c r="E289" s="157">
        <v>1136000</v>
      </c>
      <c r="F289" s="154">
        <v>564000</v>
      </c>
      <c r="G289" s="155"/>
      <c r="H289" s="156"/>
    </row>
    <row r="290" spans="1:8" ht="15">
      <c r="A290" s="118" t="s">
        <v>65</v>
      </c>
      <c r="B290" s="151" t="s">
        <v>727</v>
      </c>
      <c r="C290" s="152" t="s">
        <v>1296</v>
      </c>
      <c r="D290" s="157">
        <v>1700000</v>
      </c>
      <c r="E290" s="157">
        <v>1136000</v>
      </c>
      <c r="F290" s="154">
        <v>564000</v>
      </c>
      <c r="G290" s="155"/>
      <c r="H290" s="156"/>
    </row>
    <row r="291" spans="1:8" ht="23.25">
      <c r="A291" s="125" t="s">
        <v>66</v>
      </c>
      <c r="B291" s="151" t="s">
        <v>727</v>
      </c>
      <c r="C291" s="152" t="s">
        <v>1297</v>
      </c>
      <c r="D291" s="157">
        <v>1700000</v>
      </c>
      <c r="E291" s="157">
        <v>1136000</v>
      </c>
      <c r="F291" s="154">
        <v>564000</v>
      </c>
      <c r="G291" s="155"/>
      <c r="H291" s="156"/>
    </row>
    <row r="292" spans="1:8" ht="34.5">
      <c r="A292" s="35" t="s">
        <v>67</v>
      </c>
      <c r="B292" s="151" t="s">
        <v>727</v>
      </c>
      <c r="C292" s="152" t="s">
        <v>1298</v>
      </c>
      <c r="D292" s="157">
        <v>1700000</v>
      </c>
      <c r="E292" s="157">
        <v>1136000</v>
      </c>
      <c r="F292" s="154">
        <v>564000</v>
      </c>
      <c r="G292" s="155"/>
      <c r="H292" s="156"/>
    </row>
    <row r="293" spans="1:8" ht="34.5">
      <c r="A293" s="118" t="s">
        <v>959</v>
      </c>
      <c r="B293" s="151" t="s">
        <v>727</v>
      </c>
      <c r="C293" s="152" t="s">
        <v>1299</v>
      </c>
      <c r="D293" s="157">
        <v>1700000</v>
      </c>
      <c r="E293" s="157">
        <v>1136000</v>
      </c>
      <c r="F293" s="154">
        <v>564000</v>
      </c>
      <c r="G293" s="155"/>
      <c r="H293" s="156"/>
    </row>
    <row r="294" spans="1:8" ht="23.25">
      <c r="A294" s="118" t="s">
        <v>860</v>
      </c>
      <c r="B294" s="151" t="s">
        <v>727</v>
      </c>
      <c r="C294" s="152" t="s">
        <v>1300</v>
      </c>
      <c r="D294" s="157">
        <v>1700000</v>
      </c>
      <c r="E294" s="157">
        <v>1136000</v>
      </c>
      <c r="F294" s="154">
        <v>564000</v>
      </c>
      <c r="G294" s="155"/>
      <c r="H294" s="156"/>
    </row>
    <row r="295" spans="1:8" ht="15">
      <c r="A295" s="118" t="s">
        <v>861</v>
      </c>
      <c r="B295" s="151" t="s">
        <v>727</v>
      </c>
      <c r="C295" s="152" t="s">
        <v>1301</v>
      </c>
      <c r="D295" s="157">
        <v>1700000</v>
      </c>
      <c r="E295" s="157">
        <v>1136000</v>
      </c>
      <c r="F295" s="154">
        <v>564000</v>
      </c>
      <c r="G295" s="155"/>
      <c r="H295" s="156"/>
    </row>
    <row r="296" spans="1:8" ht="45.75">
      <c r="A296" s="118" t="s">
        <v>838</v>
      </c>
      <c r="B296" s="151" t="s">
        <v>727</v>
      </c>
      <c r="C296" s="152" t="s">
        <v>1302</v>
      </c>
      <c r="D296" s="157">
        <v>1700000</v>
      </c>
      <c r="E296" s="157">
        <v>1136000</v>
      </c>
      <c r="F296" s="154">
        <v>564000</v>
      </c>
      <c r="G296" s="155"/>
      <c r="H296" s="156"/>
    </row>
    <row r="297" spans="1:8" ht="23.25">
      <c r="A297" s="150" t="s">
        <v>713</v>
      </c>
      <c r="B297" s="151" t="s">
        <v>727</v>
      </c>
      <c r="C297" s="152" t="s">
        <v>1303</v>
      </c>
      <c r="D297" s="153">
        <v>558710450</v>
      </c>
      <c r="E297" s="153">
        <v>385957899.23</v>
      </c>
      <c r="F297" s="154">
        <v>172752550.77</v>
      </c>
      <c r="G297" s="155"/>
      <c r="H297" s="156"/>
    </row>
    <row r="298" spans="1:8" ht="15">
      <c r="A298" s="121" t="s">
        <v>148</v>
      </c>
      <c r="B298" s="151" t="s">
        <v>727</v>
      </c>
      <c r="C298" s="152" t="s">
        <v>1304</v>
      </c>
      <c r="D298" s="157">
        <v>554933450</v>
      </c>
      <c r="E298" s="157">
        <v>382418555.13</v>
      </c>
      <c r="F298" s="154">
        <v>172514894.87</v>
      </c>
      <c r="G298" s="155"/>
      <c r="H298" s="156"/>
    </row>
    <row r="299" spans="1:8" ht="15">
      <c r="A299" s="121" t="s">
        <v>834</v>
      </c>
      <c r="B299" s="151" t="s">
        <v>727</v>
      </c>
      <c r="C299" s="152" t="s">
        <v>1305</v>
      </c>
      <c r="D299" s="157">
        <v>183603900</v>
      </c>
      <c r="E299" s="157">
        <v>125816555.87</v>
      </c>
      <c r="F299" s="154">
        <v>57787344.13</v>
      </c>
      <c r="G299" s="155"/>
      <c r="H299" s="156"/>
    </row>
    <row r="300" spans="1:8" ht="22.5">
      <c r="A300" s="126" t="s">
        <v>121</v>
      </c>
      <c r="B300" s="151" t="s">
        <v>727</v>
      </c>
      <c r="C300" s="152" t="s">
        <v>1306</v>
      </c>
      <c r="D300" s="157">
        <v>183603900</v>
      </c>
      <c r="E300" s="157">
        <v>125816555.87</v>
      </c>
      <c r="F300" s="154">
        <v>57787344.13</v>
      </c>
      <c r="G300" s="155"/>
      <c r="H300" s="156"/>
    </row>
    <row r="301" spans="1:8" ht="22.5">
      <c r="A301" s="126" t="s">
        <v>122</v>
      </c>
      <c r="B301" s="151" t="s">
        <v>727</v>
      </c>
      <c r="C301" s="152" t="s">
        <v>1307</v>
      </c>
      <c r="D301" s="157">
        <v>183603900</v>
      </c>
      <c r="E301" s="157">
        <v>125816555.87</v>
      </c>
      <c r="F301" s="154">
        <v>57787344.13</v>
      </c>
      <c r="G301" s="155"/>
      <c r="H301" s="156"/>
    </row>
    <row r="302" spans="1:8" ht="34.5">
      <c r="A302" s="118" t="s">
        <v>959</v>
      </c>
      <c r="B302" s="151" t="s">
        <v>727</v>
      </c>
      <c r="C302" s="152" t="s">
        <v>1308</v>
      </c>
      <c r="D302" s="157">
        <v>68558000</v>
      </c>
      <c r="E302" s="157">
        <v>47253596.79</v>
      </c>
      <c r="F302" s="154">
        <v>21304403.21</v>
      </c>
      <c r="G302" s="155"/>
      <c r="H302" s="156"/>
    </row>
    <row r="303" spans="1:8" ht="57">
      <c r="A303" s="121" t="s">
        <v>850</v>
      </c>
      <c r="B303" s="151" t="s">
        <v>727</v>
      </c>
      <c r="C303" s="152" t="s">
        <v>1309</v>
      </c>
      <c r="D303" s="157">
        <v>32918000</v>
      </c>
      <c r="E303" s="157">
        <v>22326451.01</v>
      </c>
      <c r="F303" s="154">
        <v>10591548.99</v>
      </c>
      <c r="G303" s="155"/>
      <c r="H303" s="156"/>
    </row>
    <row r="304" spans="1:8" ht="15">
      <c r="A304" s="121" t="s">
        <v>875</v>
      </c>
      <c r="B304" s="151" t="s">
        <v>727</v>
      </c>
      <c r="C304" s="152" t="s">
        <v>1310</v>
      </c>
      <c r="D304" s="157">
        <v>32918000</v>
      </c>
      <c r="E304" s="157">
        <v>22326451.01</v>
      </c>
      <c r="F304" s="154">
        <v>10591548.99</v>
      </c>
      <c r="G304" s="155"/>
      <c r="H304" s="156"/>
    </row>
    <row r="305" spans="1:8" ht="15">
      <c r="A305" s="121" t="s">
        <v>876</v>
      </c>
      <c r="B305" s="151" t="s">
        <v>727</v>
      </c>
      <c r="C305" s="152" t="s">
        <v>1311</v>
      </c>
      <c r="D305" s="157">
        <v>25283000</v>
      </c>
      <c r="E305" s="157">
        <v>17585936.92</v>
      </c>
      <c r="F305" s="154">
        <v>7697063.08</v>
      </c>
      <c r="G305" s="155"/>
      <c r="H305" s="156"/>
    </row>
    <row r="306" spans="1:8" ht="34.5">
      <c r="A306" s="118" t="s">
        <v>877</v>
      </c>
      <c r="B306" s="151" t="s">
        <v>727</v>
      </c>
      <c r="C306" s="152" t="s">
        <v>1312</v>
      </c>
      <c r="D306" s="157">
        <v>7635000</v>
      </c>
      <c r="E306" s="157">
        <v>4740514.09</v>
      </c>
      <c r="F306" s="154">
        <v>2894485.91</v>
      </c>
      <c r="G306" s="155"/>
      <c r="H306" s="156"/>
    </row>
    <row r="307" spans="1:8" ht="23.25">
      <c r="A307" s="121" t="s">
        <v>854</v>
      </c>
      <c r="B307" s="151" t="s">
        <v>727</v>
      </c>
      <c r="C307" s="152" t="s">
        <v>1313</v>
      </c>
      <c r="D307" s="157">
        <v>17808000</v>
      </c>
      <c r="E307" s="157">
        <v>12749189.45</v>
      </c>
      <c r="F307" s="154">
        <v>5058810.55</v>
      </c>
      <c r="G307" s="155"/>
      <c r="H307" s="156"/>
    </row>
    <row r="308" spans="1:8" ht="23.25">
      <c r="A308" s="121" t="s">
        <v>855</v>
      </c>
      <c r="B308" s="151" t="s">
        <v>727</v>
      </c>
      <c r="C308" s="152" t="s">
        <v>1314</v>
      </c>
      <c r="D308" s="157">
        <v>17808000</v>
      </c>
      <c r="E308" s="157">
        <v>12749189.45</v>
      </c>
      <c r="F308" s="154">
        <v>5058810.55</v>
      </c>
      <c r="G308" s="155"/>
      <c r="H308" s="156"/>
    </row>
    <row r="309" spans="1:8" ht="23.25">
      <c r="A309" s="121" t="s">
        <v>1064</v>
      </c>
      <c r="B309" s="151" t="s">
        <v>727</v>
      </c>
      <c r="C309" s="152" t="s">
        <v>1315</v>
      </c>
      <c r="D309" s="157">
        <v>17808000</v>
      </c>
      <c r="E309" s="157">
        <v>12749189.45</v>
      </c>
      <c r="F309" s="154">
        <v>5058810.55</v>
      </c>
      <c r="G309" s="155"/>
      <c r="H309" s="156"/>
    </row>
    <row r="310" spans="1:8" ht="23.25">
      <c r="A310" s="121" t="s">
        <v>860</v>
      </c>
      <c r="B310" s="151" t="s">
        <v>727</v>
      </c>
      <c r="C310" s="152" t="s">
        <v>1316</v>
      </c>
      <c r="D310" s="157">
        <v>16538000</v>
      </c>
      <c r="E310" s="157">
        <v>11423808.53</v>
      </c>
      <c r="F310" s="154">
        <v>5114191.47</v>
      </c>
      <c r="G310" s="155"/>
      <c r="H310" s="156"/>
    </row>
    <row r="311" spans="1:8" ht="15">
      <c r="A311" s="121" t="s">
        <v>861</v>
      </c>
      <c r="B311" s="151" t="s">
        <v>727</v>
      </c>
      <c r="C311" s="152" t="s">
        <v>1317</v>
      </c>
      <c r="D311" s="157">
        <v>16538000</v>
      </c>
      <c r="E311" s="157">
        <v>11423808.53</v>
      </c>
      <c r="F311" s="154">
        <v>5114191.47</v>
      </c>
      <c r="G311" s="155"/>
      <c r="H311" s="156"/>
    </row>
    <row r="312" spans="1:8" ht="45.75">
      <c r="A312" s="121" t="s">
        <v>838</v>
      </c>
      <c r="B312" s="151" t="s">
        <v>727</v>
      </c>
      <c r="C312" s="152" t="s">
        <v>1318</v>
      </c>
      <c r="D312" s="157">
        <v>16538000</v>
      </c>
      <c r="E312" s="157">
        <v>11423808.53</v>
      </c>
      <c r="F312" s="154">
        <v>5114191.47</v>
      </c>
      <c r="G312" s="155"/>
      <c r="H312" s="156"/>
    </row>
    <row r="313" spans="1:8" ht="15">
      <c r="A313" s="121" t="s">
        <v>856</v>
      </c>
      <c r="B313" s="151" t="s">
        <v>727</v>
      </c>
      <c r="C313" s="152" t="s">
        <v>1319</v>
      </c>
      <c r="D313" s="157">
        <v>1294000</v>
      </c>
      <c r="E313" s="157">
        <v>754147.8</v>
      </c>
      <c r="F313" s="154">
        <v>539852.2</v>
      </c>
      <c r="G313" s="155"/>
      <c r="H313" s="156"/>
    </row>
    <row r="314" spans="1:8" ht="15">
      <c r="A314" s="121" t="s">
        <v>857</v>
      </c>
      <c r="B314" s="151" t="s">
        <v>727</v>
      </c>
      <c r="C314" s="152" t="s">
        <v>1320</v>
      </c>
      <c r="D314" s="157">
        <v>1294000</v>
      </c>
      <c r="E314" s="157">
        <v>754147.8</v>
      </c>
      <c r="F314" s="154">
        <v>539852.2</v>
      </c>
      <c r="G314" s="155"/>
      <c r="H314" s="156"/>
    </row>
    <row r="315" spans="1:8" ht="23.25">
      <c r="A315" s="121" t="s">
        <v>652</v>
      </c>
      <c r="B315" s="151" t="s">
        <v>727</v>
      </c>
      <c r="C315" s="152" t="s">
        <v>1321</v>
      </c>
      <c r="D315" s="157">
        <v>1072300</v>
      </c>
      <c r="E315" s="157">
        <v>702317.17</v>
      </c>
      <c r="F315" s="154">
        <v>369982.83</v>
      </c>
      <c r="G315" s="155"/>
      <c r="H315" s="156"/>
    </row>
    <row r="316" spans="1:8" ht="15">
      <c r="A316" s="121" t="s">
        <v>1063</v>
      </c>
      <c r="B316" s="151" t="s">
        <v>727</v>
      </c>
      <c r="C316" s="152" t="s">
        <v>1322</v>
      </c>
      <c r="D316" s="157">
        <v>178700</v>
      </c>
      <c r="E316" s="157">
        <v>9134</v>
      </c>
      <c r="F316" s="154">
        <v>169566</v>
      </c>
      <c r="G316" s="155"/>
      <c r="H316" s="156"/>
    </row>
    <row r="317" spans="1:8" ht="15">
      <c r="A317" s="121" t="s">
        <v>1213</v>
      </c>
      <c r="B317" s="151" t="s">
        <v>727</v>
      </c>
      <c r="C317" s="152" t="s">
        <v>1323</v>
      </c>
      <c r="D317" s="157">
        <v>43000</v>
      </c>
      <c r="E317" s="157">
        <v>42696.63</v>
      </c>
      <c r="F317" s="154">
        <v>303.37</v>
      </c>
      <c r="G317" s="155"/>
      <c r="H317" s="156"/>
    </row>
    <row r="318" spans="1:8" ht="57">
      <c r="A318" s="123" t="s">
        <v>104</v>
      </c>
      <c r="B318" s="151" t="s">
        <v>727</v>
      </c>
      <c r="C318" s="152" t="s">
        <v>1324</v>
      </c>
      <c r="D318" s="157">
        <v>93593000</v>
      </c>
      <c r="E318" s="157">
        <v>65096126.25</v>
      </c>
      <c r="F318" s="154">
        <v>28496873.75</v>
      </c>
      <c r="G318" s="155"/>
      <c r="H318" s="156"/>
    </row>
    <row r="319" spans="1:8" ht="57">
      <c r="A319" s="121" t="s">
        <v>850</v>
      </c>
      <c r="B319" s="151" t="s">
        <v>727</v>
      </c>
      <c r="C319" s="152" t="s">
        <v>1325</v>
      </c>
      <c r="D319" s="157">
        <v>68153100</v>
      </c>
      <c r="E319" s="157">
        <v>47488664.21</v>
      </c>
      <c r="F319" s="154">
        <v>20664435.79</v>
      </c>
      <c r="G319" s="155"/>
      <c r="H319" s="156"/>
    </row>
    <row r="320" spans="1:8" ht="15">
      <c r="A320" s="121" t="s">
        <v>875</v>
      </c>
      <c r="B320" s="151" t="s">
        <v>727</v>
      </c>
      <c r="C320" s="152" t="s">
        <v>1326</v>
      </c>
      <c r="D320" s="157">
        <v>68153100</v>
      </c>
      <c r="E320" s="157">
        <v>47488664.21</v>
      </c>
      <c r="F320" s="154">
        <v>20664435.79</v>
      </c>
      <c r="G320" s="155"/>
      <c r="H320" s="156"/>
    </row>
    <row r="321" spans="1:8" ht="15">
      <c r="A321" s="121" t="s">
        <v>876</v>
      </c>
      <c r="B321" s="151" t="s">
        <v>727</v>
      </c>
      <c r="C321" s="152" t="s">
        <v>1327</v>
      </c>
      <c r="D321" s="157">
        <v>52345300</v>
      </c>
      <c r="E321" s="157">
        <v>36929010.37</v>
      </c>
      <c r="F321" s="154">
        <v>15416289.63</v>
      </c>
      <c r="G321" s="155"/>
      <c r="H321" s="156"/>
    </row>
    <row r="322" spans="1:8" ht="34.5">
      <c r="A322" s="118" t="s">
        <v>123</v>
      </c>
      <c r="B322" s="151" t="s">
        <v>727</v>
      </c>
      <c r="C322" s="152" t="s">
        <v>1328</v>
      </c>
      <c r="D322" s="157">
        <v>15807800</v>
      </c>
      <c r="E322" s="157">
        <v>10559653.84</v>
      </c>
      <c r="F322" s="154">
        <v>5248146.16</v>
      </c>
      <c r="G322" s="155"/>
      <c r="H322" s="156"/>
    </row>
    <row r="323" spans="1:8" ht="23.25">
      <c r="A323" s="121" t="s">
        <v>854</v>
      </c>
      <c r="B323" s="151" t="s">
        <v>727</v>
      </c>
      <c r="C323" s="152" t="s">
        <v>1329</v>
      </c>
      <c r="D323" s="157">
        <v>752700</v>
      </c>
      <c r="E323" s="157">
        <v>752700</v>
      </c>
      <c r="F323" s="154" t="s">
        <v>650</v>
      </c>
      <c r="G323" s="155"/>
      <c r="H323" s="156"/>
    </row>
    <row r="324" spans="1:8" ht="23.25">
      <c r="A324" s="121" t="s">
        <v>855</v>
      </c>
      <c r="B324" s="151" t="s">
        <v>727</v>
      </c>
      <c r="C324" s="152" t="s">
        <v>1330</v>
      </c>
      <c r="D324" s="157">
        <v>752700</v>
      </c>
      <c r="E324" s="157">
        <v>752700</v>
      </c>
      <c r="F324" s="154" t="s">
        <v>650</v>
      </c>
      <c r="G324" s="155"/>
      <c r="H324" s="156"/>
    </row>
    <row r="325" spans="1:8" ht="23.25">
      <c r="A325" s="121" t="s">
        <v>1064</v>
      </c>
      <c r="B325" s="151" t="s">
        <v>727</v>
      </c>
      <c r="C325" s="152" t="s">
        <v>1331</v>
      </c>
      <c r="D325" s="157">
        <v>752700</v>
      </c>
      <c r="E325" s="157">
        <v>752700</v>
      </c>
      <c r="F325" s="154" t="s">
        <v>650</v>
      </c>
      <c r="G325" s="155"/>
      <c r="H325" s="156"/>
    </row>
    <row r="326" spans="1:8" ht="23.25">
      <c r="A326" s="121" t="s">
        <v>860</v>
      </c>
      <c r="B326" s="151" t="s">
        <v>727</v>
      </c>
      <c r="C326" s="152" t="s">
        <v>1332</v>
      </c>
      <c r="D326" s="157">
        <v>24687200</v>
      </c>
      <c r="E326" s="157">
        <v>16854762.04</v>
      </c>
      <c r="F326" s="154">
        <v>7832437.96</v>
      </c>
      <c r="G326" s="155"/>
      <c r="H326" s="156"/>
    </row>
    <row r="327" spans="1:8" ht="15">
      <c r="A327" s="121" t="s">
        <v>861</v>
      </c>
      <c r="B327" s="151" t="s">
        <v>727</v>
      </c>
      <c r="C327" s="152" t="s">
        <v>1333</v>
      </c>
      <c r="D327" s="157">
        <v>24687200</v>
      </c>
      <c r="E327" s="157">
        <v>16854762.04</v>
      </c>
      <c r="F327" s="154">
        <v>7832437.96</v>
      </c>
      <c r="G327" s="155"/>
      <c r="H327" s="156"/>
    </row>
    <row r="328" spans="1:8" ht="45.75">
      <c r="A328" s="121" t="s">
        <v>838</v>
      </c>
      <c r="B328" s="151" t="s">
        <v>727</v>
      </c>
      <c r="C328" s="152" t="s">
        <v>1334</v>
      </c>
      <c r="D328" s="157">
        <v>24378600</v>
      </c>
      <c r="E328" s="157">
        <v>16546162.04</v>
      </c>
      <c r="F328" s="154">
        <v>7832437.96</v>
      </c>
      <c r="G328" s="155"/>
      <c r="H328" s="156"/>
    </row>
    <row r="329" spans="1:8" ht="15">
      <c r="A329" s="121" t="s">
        <v>1022</v>
      </c>
      <c r="B329" s="151" t="s">
        <v>727</v>
      </c>
      <c r="C329" s="152" t="s">
        <v>1335</v>
      </c>
      <c r="D329" s="157">
        <v>308600</v>
      </c>
      <c r="E329" s="157">
        <v>308600</v>
      </c>
      <c r="F329" s="154" t="s">
        <v>650</v>
      </c>
      <c r="G329" s="155"/>
      <c r="H329" s="156"/>
    </row>
    <row r="330" spans="1:8" ht="34.5">
      <c r="A330" s="125" t="s">
        <v>839</v>
      </c>
      <c r="B330" s="151" t="s">
        <v>727</v>
      </c>
      <c r="C330" s="152" t="s">
        <v>1336</v>
      </c>
      <c r="D330" s="157">
        <v>17840000</v>
      </c>
      <c r="E330" s="157">
        <v>12027254.88</v>
      </c>
      <c r="F330" s="154">
        <v>5812745.12</v>
      </c>
      <c r="G330" s="155"/>
      <c r="H330" s="156"/>
    </row>
    <row r="331" spans="1:8" ht="23.25">
      <c r="A331" s="121" t="s">
        <v>854</v>
      </c>
      <c r="B331" s="151" t="s">
        <v>727</v>
      </c>
      <c r="C331" s="152" t="s">
        <v>1337</v>
      </c>
      <c r="D331" s="157">
        <v>17840000</v>
      </c>
      <c r="E331" s="157">
        <v>12027254.88</v>
      </c>
      <c r="F331" s="154">
        <v>5812745.12</v>
      </c>
      <c r="G331" s="155"/>
      <c r="H331" s="156"/>
    </row>
    <row r="332" spans="1:8" ht="23.25">
      <c r="A332" s="121" t="s">
        <v>855</v>
      </c>
      <c r="B332" s="151" t="s">
        <v>727</v>
      </c>
      <c r="C332" s="152" t="s">
        <v>1338</v>
      </c>
      <c r="D332" s="157">
        <v>17840000</v>
      </c>
      <c r="E332" s="157">
        <v>12027254.88</v>
      </c>
      <c r="F332" s="154">
        <v>5812745.12</v>
      </c>
      <c r="G332" s="155"/>
      <c r="H332" s="156"/>
    </row>
    <row r="333" spans="1:8" ht="23.25">
      <c r="A333" s="121" t="s">
        <v>1064</v>
      </c>
      <c r="B333" s="151" t="s">
        <v>727</v>
      </c>
      <c r="C333" s="152" t="s">
        <v>1339</v>
      </c>
      <c r="D333" s="157">
        <v>17840000</v>
      </c>
      <c r="E333" s="157">
        <v>12027254.88</v>
      </c>
      <c r="F333" s="154">
        <v>5812745.12</v>
      </c>
      <c r="G333" s="155"/>
      <c r="H333" s="156"/>
    </row>
    <row r="334" spans="1:8" ht="22.5">
      <c r="A334" s="126" t="s">
        <v>83</v>
      </c>
      <c r="B334" s="151" t="s">
        <v>727</v>
      </c>
      <c r="C334" s="152" t="s">
        <v>1340</v>
      </c>
      <c r="D334" s="157">
        <v>273000</v>
      </c>
      <c r="E334" s="157" t="s">
        <v>650</v>
      </c>
      <c r="F334" s="154">
        <v>273000</v>
      </c>
      <c r="G334" s="155"/>
      <c r="H334" s="156"/>
    </row>
    <row r="335" spans="1:8" ht="23.25">
      <c r="A335" s="121" t="s">
        <v>854</v>
      </c>
      <c r="B335" s="151" t="s">
        <v>727</v>
      </c>
      <c r="C335" s="152" t="s">
        <v>1341</v>
      </c>
      <c r="D335" s="157">
        <v>273000</v>
      </c>
      <c r="E335" s="157" t="s">
        <v>650</v>
      </c>
      <c r="F335" s="154">
        <v>273000</v>
      </c>
      <c r="G335" s="155"/>
      <c r="H335" s="156"/>
    </row>
    <row r="336" spans="1:8" ht="23.25">
      <c r="A336" s="121" t="s">
        <v>855</v>
      </c>
      <c r="B336" s="151" t="s">
        <v>727</v>
      </c>
      <c r="C336" s="152" t="s">
        <v>1342</v>
      </c>
      <c r="D336" s="157">
        <v>273000</v>
      </c>
      <c r="E336" s="157" t="s">
        <v>650</v>
      </c>
      <c r="F336" s="154">
        <v>273000</v>
      </c>
      <c r="G336" s="155"/>
      <c r="H336" s="156"/>
    </row>
    <row r="337" spans="1:8" ht="23.25">
      <c r="A337" s="121" t="s">
        <v>1064</v>
      </c>
      <c r="B337" s="151" t="s">
        <v>727</v>
      </c>
      <c r="C337" s="152" t="s">
        <v>1343</v>
      </c>
      <c r="D337" s="157">
        <v>273000</v>
      </c>
      <c r="E337" s="157" t="s">
        <v>650</v>
      </c>
      <c r="F337" s="154">
        <v>273000</v>
      </c>
      <c r="G337" s="155"/>
      <c r="H337" s="156"/>
    </row>
    <row r="338" spans="1:8" ht="15">
      <c r="A338" s="126" t="s">
        <v>894</v>
      </c>
      <c r="B338" s="151" t="s">
        <v>727</v>
      </c>
      <c r="C338" s="152" t="s">
        <v>1344</v>
      </c>
      <c r="D338" s="157">
        <v>1881700</v>
      </c>
      <c r="E338" s="157">
        <v>419024.58</v>
      </c>
      <c r="F338" s="154">
        <v>1462675.42</v>
      </c>
      <c r="G338" s="155"/>
      <c r="H338" s="156"/>
    </row>
    <row r="339" spans="1:8" ht="23.25">
      <c r="A339" s="121" t="s">
        <v>854</v>
      </c>
      <c r="B339" s="151" t="s">
        <v>727</v>
      </c>
      <c r="C339" s="152" t="s">
        <v>1345</v>
      </c>
      <c r="D339" s="157">
        <v>1739100</v>
      </c>
      <c r="E339" s="157">
        <v>374722</v>
      </c>
      <c r="F339" s="154">
        <v>1364378</v>
      </c>
      <c r="G339" s="155"/>
      <c r="H339" s="156"/>
    </row>
    <row r="340" spans="1:8" ht="23.25">
      <c r="A340" s="121" t="s">
        <v>855</v>
      </c>
      <c r="B340" s="151" t="s">
        <v>727</v>
      </c>
      <c r="C340" s="152" t="s">
        <v>1346</v>
      </c>
      <c r="D340" s="157">
        <v>1739100</v>
      </c>
      <c r="E340" s="157">
        <v>374722</v>
      </c>
      <c r="F340" s="154">
        <v>1364378</v>
      </c>
      <c r="G340" s="155"/>
      <c r="H340" s="156"/>
    </row>
    <row r="341" spans="1:8" ht="23.25">
      <c r="A341" s="121" t="s">
        <v>1064</v>
      </c>
      <c r="B341" s="151" t="s">
        <v>727</v>
      </c>
      <c r="C341" s="152" t="s">
        <v>1347</v>
      </c>
      <c r="D341" s="157">
        <v>1739100</v>
      </c>
      <c r="E341" s="157">
        <v>374722</v>
      </c>
      <c r="F341" s="154">
        <v>1364378</v>
      </c>
      <c r="G341" s="155"/>
      <c r="H341" s="156"/>
    </row>
    <row r="342" spans="1:8" ht="23.25">
      <c r="A342" s="121" t="s">
        <v>860</v>
      </c>
      <c r="B342" s="151" t="s">
        <v>727</v>
      </c>
      <c r="C342" s="152" t="s">
        <v>1348</v>
      </c>
      <c r="D342" s="157">
        <v>142600</v>
      </c>
      <c r="E342" s="157">
        <v>44302.58</v>
      </c>
      <c r="F342" s="154">
        <v>98297.42</v>
      </c>
      <c r="G342" s="155"/>
      <c r="H342" s="156"/>
    </row>
    <row r="343" spans="1:8" ht="15">
      <c r="A343" s="121" t="s">
        <v>861</v>
      </c>
      <c r="B343" s="151" t="s">
        <v>727</v>
      </c>
      <c r="C343" s="152" t="s">
        <v>1349</v>
      </c>
      <c r="D343" s="157">
        <v>142600</v>
      </c>
      <c r="E343" s="157">
        <v>44302.58</v>
      </c>
      <c r="F343" s="154">
        <v>98297.42</v>
      </c>
      <c r="G343" s="155"/>
      <c r="H343" s="156"/>
    </row>
    <row r="344" spans="1:8" ht="15">
      <c r="A344" s="121" t="s">
        <v>1022</v>
      </c>
      <c r="B344" s="151" t="s">
        <v>727</v>
      </c>
      <c r="C344" s="152" t="s">
        <v>1350</v>
      </c>
      <c r="D344" s="157">
        <v>142600</v>
      </c>
      <c r="E344" s="157">
        <v>44302.58</v>
      </c>
      <c r="F344" s="154">
        <v>98297.42</v>
      </c>
      <c r="G344" s="155"/>
      <c r="H344" s="156"/>
    </row>
    <row r="345" spans="1:8" ht="45.75">
      <c r="A345" s="122" t="s">
        <v>105</v>
      </c>
      <c r="B345" s="151" t="s">
        <v>727</v>
      </c>
      <c r="C345" s="152" t="s">
        <v>1351</v>
      </c>
      <c r="D345" s="157">
        <v>1458200</v>
      </c>
      <c r="E345" s="157">
        <v>1020553.37</v>
      </c>
      <c r="F345" s="154">
        <v>437646.63</v>
      </c>
      <c r="G345" s="155"/>
      <c r="H345" s="156"/>
    </row>
    <row r="346" spans="1:8" ht="23.25">
      <c r="A346" s="121" t="s">
        <v>854</v>
      </c>
      <c r="B346" s="151" t="s">
        <v>727</v>
      </c>
      <c r="C346" s="152" t="s">
        <v>1352</v>
      </c>
      <c r="D346" s="157">
        <v>1458200</v>
      </c>
      <c r="E346" s="157">
        <v>1020553.37</v>
      </c>
      <c r="F346" s="154">
        <v>437646.63</v>
      </c>
      <c r="G346" s="155"/>
      <c r="H346" s="156"/>
    </row>
    <row r="347" spans="1:8" ht="23.25">
      <c r="A347" s="121" t="s">
        <v>855</v>
      </c>
      <c r="B347" s="151" t="s">
        <v>727</v>
      </c>
      <c r="C347" s="152" t="s">
        <v>1353</v>
      </c>
      <c r="D347" s="157">
        <v>1458200</v>
      </c>
      <c r="E347" s="157">
        <v>1020553.37</v>
      </c>
      <c r="F347" s="154">
        <v>437646.63</v>
      </c>
      <c r="G347" s="155"/>
      <c r="H347" s="156"/>
    </row>
    <row r="348" spans="1:8" ht="23.25">
      <c r="A348" s="121" t="s">
        <v>1064</v>
      </c>
      <c r="B348" s="151" t="s">
        <v>727</v>
      </c>
      <c r="C348" s="152" t="s">
        <v>1354</v>
      </c>
      <c r="D348" s="157">
        <v>1458200</v>
      </c>
      <c r="E348" s="157">
        <v>1020553.37</v>
      </c>
      <c r="F348" s="154">
        <v>437646.63</v>
      </c>
      <c r="G348" s="155"/>
      <c r="H348" s="156"/>
    </row>
    <row r="349" spans="1:8" ht="15">
      <c r="A349" s="121" t="s">
        <v>1185</v>
      </c>
      <c r="B349" s="151" t="s">
        <v>727</v>
      </c>
      <c r="C349" s="152" t="s">
        <v>935</v>
      </c>
      <c r="D349" s="157">
        <v>352696550</v>
      </c>
      <c r="E349" s="157">
        <v>242130199.44</v>
      </c>
      <c r="F349" s="154">
        <v>110566350.56</v>
      </c>
      <c r="G349" s="155"/>
      <c r="H349" s="156"/>
    </row>
    <row r="350" spans="1:8" ht="23.25">
      <c r="A350" s="125" t="s">
        <v>66</v>
      </c>
      <c r="B350" s="151" t="s">
        <v>727</v>
      </c>
      <c r="C350" s="152" t="s">
        <v>1356</v>
      </c>
      <c r="D350" s="157">
        <v>92250</v>
      </c>
      <c r="E350" s="157">
        <v>92250</v>
      </c>
      <c r="F350" s="154" t="s">
        <v>650</v>
      </c>
      <c r="G350" s="155"/>
      <c r="H350" s="156"/>
    </row>
    <row r="351" spans="1:8" ht="34.5">
      <c r="A351" s="123" t="s">
        <v>138</v>
      </c>
      <c r="B351" s="151" t="s">
        <v>727</v>
      </c>
      <c r="C351" s="152" t="s">
        <v>1357</v>
      </c>
      <c r="D351" s="157">
        <v>92250</v>
      </c>
      <c r="E351" s="157">
        <v>92250</v>
      </c>
      <c r="F351" s="154" t="s">
        <v>650</v>
      </c>
      <c r="G351" s="155"/>
      <c r="H351" s="156"/>
    </row>
    <row r="352" spans="1:8" ht="45">
      <c r="A352" s="126" t="s">
        <v>139</v>
      </c>
      <c r="B352" s="151" t="s">
        <v>727</v>
      </c>
      <c r="C352" s="152" t="s">
        <v>1358</v>
      </c>
      <c r="D352" s="157">
        <v>92250</v>
      </c>
      <c r="E352" s="157">
        <v>92250</v>
      </c>
      <c r="F352" s="154" t="s">
        <v>650</v>
      </c>
      <c r="G352" s="155"/>
      <c r="H352" s="156"/>
    </row>
    <row r="353" spans="1:8" ht="23.25">
      <c r="A353" s="121" t="s">
        <v>854</v>
      </c>
      <c r="B353" s="151" t="s">
        <v>727</v>
      </c>
      <c r="C353" s="152" t="s">
        <v>1359</v>
      </c>
      <c r="D353" s="157">
        <v>43560</v>
      </c>
      <c r="E353" s="157">
        <v>43560</v>
      </c>
      <c r="F353" s="154" t="s">
        <v>650</v>
      </c>
      <c r="G353" s="155"/>
      <c r="H353" s="156"/>
    </row>
    <row r="354" spans="1:8" ht="23.25">
      <c r="A354" s="121" t="s">
        <v>855</v>
      </c>
      <c r="B354" s="151" t="s">
        <v>727</v>
      </c>
      <c r="C354" s="152" t="s">
        <v>1360</v>
      </c>
      <c r="D354" s="157">
        <v>43560</v>
      </c>
      <c r="E354" s="157">
        <v>43560</v>
      </c>
      <c r="F354" s="154" t="s">
        <v>650</v>
      </c>
      <c r="G354" s="155"/>
      <c r="H354" s="156"/>
    </row>
    <row r="355" spans="1:8" ht="23.25">
      <c r="A355" s="121" t="s">
        <v>1064</v>
      </c>
      <c r="B355" s="151" t="s">
        <v>727</v>
      </c>
      <c r="C355" s="152" t="s">
        <v>1361</v>
      </c>
      <c r="D355" s="157">
        <v>43560</v>
      </c>
      <c r="E355" s="157">
        <v>43560</v>
      </c>
      <c r="F355" s="154" t="s">
        <v>650</v>
      </c>
      <c r="G355" s="155"/>
      <c r="H355" s="156"/>
    </row>
    <row r="356" spans="1:8" ht="23.25">
      <c r="A356" s="159" t="s">
        <v>860</v>
      </c>
      <c r="B356" s="151" t="s">
        <v>727</v>
      </c>
      <c r="C356" s="152" t="s">
        <v>1362</v>
      </c>
      <c r="D356" s="157">
        <v>48690</v>
      </c>
      <c r="E356" s="157">
        <v>48690</v>
      </c>
      <c r="F356" s="154" t="s">
        <v>650</v>
      </c>
      <c r="G356" s="155"/>
      <c r="H356" s="156"/>
    </row>
    <row r="357" spans="1:8" ht="15">
      <c r="A357" s="159" t="s">
        <v>861</v>
      </c>
      <c r="B357" s="151" t="s">
        <v>727</v>
      </c>
      <c r="C357" s="152" t="s">
        <v>1363</v>
      </c>
      <c r="D357" s="157">
        <v>48690</v>
      </c>
      <c r="E357" s="157">
        <v>48690</v>
      </c>
      <c r="F357" s="154" t="s">
        <v>650</v>
      </c>
      <c r="G357" s="155"/>
      <c r="H357" s="156"/>
    </row>
    <row r="358" spans="1:8" ht="15">
      <c r="A358" s="159" t="s">
        <v>1022</v>
      </c>
      <c r="B358" s="151" t="s">
        <v>727</v>
      </c>
      <c r="C358" s="152" t="s">
        <v>145</v>
      </c>
      <c r="D358" s="157">
        <v>48690</v>
      </c>
      <c r="E358" s="157">
        <v>48690</v>
      </c>
      <c r="F358" s="154" t="s">
        <v>650</v>
      </c>
      <c r="G358" s="155"/>
      <c r="H358" s="156"/>
    </row>
    <row r="359" spans="1:8" ht="22.5">
      <c r="A359" s="126" t="s">
        <v>896</v>
      </c>
      <c r="B359" s="151" t="s">
        <v>727</v>
      </c>
      <c r="C359" s="152" t="s">
        <v>146</v>
      </c>
      <c r="D359" s="157">
        <v>352604300</v>
      </c>
      <c r="E359" s="157">
        <v>242037949.44</v>
      </c>
      <c r="F359" s="154">
        <v>110566350.56</v>
      </c>
      <c r="G359" s="155"/>
      <c r="H359" s="156"/>
    </row>
    <row r="360" spans="1:8" ht="15">
      <c r="A360" s="126" t="s">
        <v>665</v>
      </c>
      <c r="B360" s="151" t="s">
        <v>727</v>
      </c>
      <c r="C360" s="152" t="s">
        <v>147</v>
      </c>
      <c r="D360" s="157">
        <v>334898900</v>
      </c>
      <c r="E360" s="157">
        <v>230963842.28</v>
      </c>
      <c r="F360" s="154">
        <v>103935057.72</v>
      </c>
      <c r="G360" s="155"/>
      <c r="H360" s="156"/>
    </row>
    <row r="361" spans="1:8" ht="34.5">
      <c r="A361" s="125" t="s">
        <v>959</v>
      </c>
      <c r="B361" s="151" t="s">
        <v>727</v>
      </c>
      <c r="C361" s="152" t="s">
        <v>679</v>
      </c>
      <c r="D361" s="157">
        <v>57578000</v>
      </c>
      <c r="E361" s="157">
        <v>38026542.65</v>
      </c>
      <c r="F361" s="154">
        <v>19551457.35</v>
      </c>
      <c r="G361" s="155"/>
      <c r="H361" s="156"/>
    </row>
    <row r="362" spans="1:8" ht="57">
      <c r="A362" s="121" t="s">
        <v>850</v>
      </c>
      <c r="B362" s="151" t="s">
        <v>727</v>
      </c>
      <c r="C362" s="152" t="s">
        <v>680</v>
      </c>
      <c r="D362" s="157">
        <v>2656000</v>
      </c>
      <c r="E362" s="157">
        <v>2173538.47</v>
      </c>
      <c r="F362" s="154">
        <v>482461.53</v>
      </c>
      <c r="G362" s="155"/>
      <c r="H362" s="156"/>
    </row>
    <row r="363" spans="1:8" ht="15">
      <c r="A363" s="121" t="s">
        <v>875</v>
      </c>
      <c r="B363" s="151" t="s">
        <v>727</v>
      </c>
      <c r="C363" s="152" t="s">
        <v>681</v>
      </c>
      <c r="D363" s="157">
        <v>2656000</v>
      </c>
      <c r="E363" s="157">
        <v>2173538.47</v>
      </c>
      <c r="F363" s="154">
        <v>482461.53</v>
      </c>
      <c r="G363" s="155"/>
      <c r="H363" s="156"/>
    </row>
    <row r="364" spans="1:8" ht="15">
      <c r="A364" s="121" t="s">
        <v>876</v>
      </c>
      <c r="B364" s="151" t="s">
        <v>727</v>
      </c>
      <c r="C364" s="152" t="s">
        <v>682</v>
      </c>
      <c r="D364" s="157">
        <v>2040000</v>
      </c>
      <c r="E364" s="157">
        <v>1665760.44</v>
      </c>
      <c r="F364" s="154">
        <v>374239.56</v>
      </c>
      <c r="G364" s="155"/>
      <c r="H364" s="156"/>
    </row>
    <row r="365" spans="1:8" ht="34.5">
      <c r="A365" s="118" t="s">
        <v>877</v>
      </c>
      <c r="B365" s="151" t="s">
        <v>727</v>
      </c>
      <c r="C365" s="152" t="s">
        <v>683</v>
      </c>
      <c r="D365" s="157">
        <v>616000</v>
      </c>
      <c r="E365" s="157">
        <v>507778.03</v>
      </c>
      <c r="F365" s="154">
        <v>108221.97</v>
      </c>
      <c r="G365" s="155"/>
      <c r="H365" s="156"/>
    </row>
    <row r="366" spans="1:8" ht="23.25">
      <c r="A366" s="159" t="s">
        <v>854</v>
      </c>
      <c r="B366" s="151" t="s">
        <v>727</v>
      </c>
      <c r="C366" s="152" t="s">
        <v>684</v>
      </c>
      <c r="D366" s="157">
        <v>6958000</v>
      </c>
      <c r="E366" s="157">
        <v>4491217.81</v>
      </c>
      <c r="F366" s="154">
        <v>2466782.19</v>
      </c>
      <c r="G366" s="155"/>
      <c r="H366" s="156"/>
    </row>
    <row r="367" spans="1:8" ht="23.25">
      <c r="A367" s="159" t="s">
        <v>855</v>
      </c>
      <c r="B367" s="151" t="s">
        <v>727</v>
      </c>
      <c r="C367" s="152" t="s">
        <v>685</v>
      </c>
      <c r="D367" s="157">
        <v>6958000</v>
      </c>
      <c r="E367" s="157">
        <v>4491217.81</v>
      </c>
      <c r="F367" s="154">
        <v>2466782.19</v>
      </c>
      <c r="G367" s="155"/>
      <c r="H367" s="156"/>
    </row>
    <row r="368" spans="1:8" ht="23.25">
      <c r="A368" s="159" t="s">
        <v>1064</v>
      </c>
      <c r="B368" s="151" t="s">
        <v>727</v>
      </c>
      <c r="C368" s="152" t="s">
        <v>686</v>
      </c>
      <c r="D368" s="157">
        <v>6958000</v>
      </c>
      <c r="E368" s="157">
        <v>4491217.81</v>
      </c>
      <c r="F368" s="154">
        <v>2466782.19</v>
      </c>
      <c r="G368" s="155"/>
      <c r="H368" s="156"/>
    </row>
    <row r="369" spans="1:8" ht="23.25">
      <c r="A369" s="159" t="s">
        <v>860</v>
      </c>
      <c r="B369" s="151" t="s">
        <v>727</v>
      </c>
      <c r="C369" s="152" t="s">
        <v>687</v>
      </c>
      <c r="D369" s="157">
        <v>46950000</v>
      </c>
      <c r="E369" s="157">
        <v>31134074.72</v>
      </c>
      <c r="F369" s="154">
        <v>15815925.28</v>
      </c>
      <c r="G369" s="155"/>
      <c r="H369" s="156"/>
    </row>
    <row r="370" spans="1:8" ht="15">
      <c r="A370" s="159" t="s">
        <v>861</v>
      </c>
      <c r="B370" s="151" t="s">
        <v>727</v>
      </c>
      <c r="C370" s="152" t="s">
        <v>688</v>
      </c>
      <c r="D370" s="157">
        <v>46950000</v>
      </c>
      <c r="E370" s="157">
        <v>31134074.72</v>
      </c>
      <c r="F370" s="154">
        <v>15815925.28</v>
      </c>
      <c r="G370" s="155"/>
      <c r="H370" s="156"/>
    </row>
    <row r="371" spans="1:8" ht="45.75">
      <c r="A371" s="159" t="s">
        <v>838</v>
      </c>
      <c r="B371" s="151" t="s">
        <v>727</v>
      </c>
      <c r="C371" s="152" t="s">
        <v>689</v>
      </c>
      <c r="D371" s="157">
        <v>46950000</v>
      </c>
      <c r="E371" s="157">
        <v>31134074.72</v>
      </c>
      <c r="F371" s="154">
        <v>15815925.28</v>
      </c>
      <c r="G371" s="155"/>
      <c r="H371" s="156"/>
    </row>
    <row r="372" spans="1:8" ht="15">
      <c r="A372" s="159" t="s">
        <v>856</v>
      </c>
      <c r="B372" s="151" t="s">
        <v>727</v>
      </c>
      <c r="C372" s="152" t="s">
        <v>690</v>
      </c>
      <c r="D372" s="157">
        <v>1014000</v>
      </c>
      <c r="E372" s="157">
        <v>227711.65</v>
      </c>
      <c r="F372" s="154">
        <v>786288.35</v>
      </c>
      <c r="G372" s="155"/>
      <c r="H372" s="156"/>
    </row>
    <row r="373" spans="1:8" ht="15">
      <c r="A373" s="159" t="s">
        <v>857</v>
      </c>
      <c r="B373" s="151" t="s">
        <v>727</v>
      </c>
      <c r="C373" s="152" t="s">
        <v>691</v>
      </c>
      <c r="D373" s="157">
        <v>1014000</v>
      </c>
      <c r="E373" s="157">
        <v>227711.65</v>
      </c>
      <c r="F373" s="154">
        <v>786288.35</v>
      </c>
      <c r="G373" s="155"/>
      <c r="H373" s="156"/>
    </row>
    <row r="374" spans="1:8" ht="23.25">
      <c r="A374" s="159" t="s">
        <v>652</v>
      </c>
      <c r="B374" s="151" t="s">
        <v>727</v>
      </c>
      <c r="C374" s="152" t="s">
        <v>692</v>
      </c>
      <c r="D374" s="157">
        <v>886000</v>
      </c>
      <c r="E374" s="157">
        <v>202387.52</v>
      </c>
      <c r="F374" s="154">
        <v>683612.48</v>
      </c>
      <c r="G374" s="155"/>
      <c r="H374" s="156"/>
    </row>
    <row r="375" spans="1:8" ht="15">
      <c r="A375" s="159" t="s">
        <v>1063</v>
      </c>
      <c r="B375" s="151" t="s">
        <v>727</v>
      </c>
      <c r="C375" s="152" t="s">
        <v>693</v>
      </c>
      <c r="D375" s="157">
        <v>100000</v>
      </c>
      <c r="E375" s="157">
        <v>9015.19</v>
      </c>
      <c r="F375" s="154">
        <v>90984.81</v>
      </c>
      <c r="G375" s="155"/>
      <c r="H375" s="156"/>
    </row>
    <row r="376" spans="1:8" ht="15">
      <c r="A376" s="159" t="s">
        <v>1213</v>
      </c>
      <c r="B376" s="151" t="s">
        <v>727</v>
      </c>
      <c r="C376" s="152" t="s">
        <v>694</v>
      </c>
      <c r="D376" s="157">
        <v>28000</v>
      </c>
      <c r="E376" s="157">
        <v>16308.94</v>
      </c>
      <c r="F376" s="154">
        <v>11691.06</v>
      </c>
      <c r="G376" s="155"/>
      <c r="H376" s="156"/>
    </row>
    <row r="377" spans="1:8" ht="45" customHeight="1">
      <c r="A377" s="127" t="s">
        <v>897</v>
      </c>
      <c r="B377" s="151" t="s">
        <v>727</v>
      </c>
      <c r="C377" s="152" t="s">
        <v>695</v>
      </c>
      <c r="D377" s="157">
        <v>251691000</v>
      </c>
      <c r="E377" s="157">
        <v>176723504.93</v>
      </c>
      <c r="F377" s="154">
        <v>74967495.07</v>
      </c>
      <c r="G377" s="155"/>
      <c r="H377" s="156"/>
    </row>
    <row r="378" spans="1:8" ht="57">
      <c r="A378" s="121" t="s">
        <v>850</v>
      </c>
      <c r="B378" s="151" t="s">
        <v>727</v>
      </c>
      <c r="C378" s="152" t="s">
        <v>696</v>
      </c>
      <c r="D378" s="157">
        <v>37161600</v>
      </c>
      <c r="E378" s="157">
        <v>26968425.77</v>
      </c>
      <c r="F378" s="154">
        <v>10193174.23</v>
      </c>
      <c r="G378" s="155"/>
      <c r="H378" s="156"/>
    </row>
    <row r="379" spans="1:8" ht="15">
      <c r="A379" s="121" t="s">
        <v>875</v>
      </c>
      <c r="B379" s="151" t="s">
        <v>727</v>
      </c>
      <c r="C379" s="152" t="s">
        <v>697</v>
      </c>
      <c r="D379" s="157">
        <v>37161600</v>
      </c>
      <c r="E379" s="157">
        <v>26968425.77</v>
      </c>
      <c r="F379" s="154">
        <v>10193174.23</v>
      </c>
      <c r="G379" s="155"/>
      <c r="H379" s="156"/>
    </row>
    <row r="380" spans="1:8" ht="15">
      <c r="A380" s="121" t="s">
        <v>876</v>
      </c>
      <c r="B380" s="151" t="s">
        <v>727</v>
      </c>
      <c r="C380" s="152" t="s">
        <v>698</v>
      </c>
      <c r="D380" s="157">
        <v>28543000</v>
      </c>
      <c r="E380" s="157">
        <v>21080018.77</v>
      </c>
      <c r="F380" s="154">
        <v>7462981.23</v>
      </c>
      <c r="G380" s="155"/>
      <c r="H380" s="156"/>
    </row>
    <row r="381" spans="1:8" ht="34.5">
      <c r="A381" s="118" t="s">
        <v>877</v>
      </c>
      <c r="B381" s="151" t="s">
        <v>727</v>
      </c>
      <c r="C381" s="152" t="s">
        <v>159</v>
      </c>
      <c r="D381" s="157">
        <v>8618600</v>
      </c>
      <c r="E381" s="157">
        <v>5888407</v>
      </c>
      <c r="F381" s="154">
        <v>2730193</v>
      </c>
      <c r="G381" s="155"/>
      <c r="H381" s="156"/>
    </row>
    <row r="382" spans="1:8" ht="23.25">
      <c r="A382" s="121" t="s">
        <v>854</v>
      </c>
      <c r="B382" s="151" t="s">
        <v>727</v>
      </c>
      <c r="C382" s="152" t="s">
        <v>160</v>
      </c>
      <c r="D382" s="157">
        <v>1411300</v>
      </c>
      <c r="E382" s="157">
        <v>949740</v>
      </c>
      <c r="F382" s="154">
        <v>461560</v>
      </c>
      <c r="G382" s="155"/>
      <c r="H382" s="156"/>
    </row>
    <row r="383" spans="1:8" ht="23.25">
      <c r="A383" s="121" t="s">
        <v>855</v>
      </c>
      <c r="B383" s="151" t="s">
        <v>727</v>
      </c>
      <c r="C383" s="152" t="s">
        <v>161</v>
      </c>
      <c r="D383" s="157">
        <v>1411300</v>
      </c>
      <c r="E383" s="157">
        <v>949740</v>
      </c>
      <c r="F383" s="154">
        <v>461560</v>
      </c>
      <c r="G383" s="155"/>
      <c r="H383" s="156"/>
    </row>
    <row r="384" spans="1:8" ht="23.25">
      <c r="A384" s="121" t="s">
        <v>1064</v>
      </c>
      <c r="B384" s="151" t="s">
        <v>727</v>
      </c>
      <c r="C384" s="152" t="s">
        <v>162</v>
      </c>
      <c r="D384" s="157">
        <v>1411300</v>
      </c>
      <c r="E384" s="157">
        <v>949740</v>
      </c>
      <c r="F384" s="154">
        <v>461560</v>
      </c>
      <c r="G384" s="155"/>
      <c r="H384" s="156"/>
    </row>
    <row r="385" spans="1:8" ht="23.25">
      <c r="A385" s="121" t="s">
        <v>860</v>
      </c>
      <c r="B385" s="151" t="s">
        <v>727</v>
      </c>
      <c r="C385" s="152" t="s">
        <v>163</v>
      </c>
      <c r="D385" s="157">
        <v>213118100</v>
      </c>
      <c r="E385" s="157">
        <v>148805339.16</v>
      </c>
      <c r="F385" s="154">
        <v>64312760.84</v>
      </c>
      <c r="G385" s="155"/>
      <c r="H385" s="156"/>
    </row>
    <row r="386" spans="1:8" ht="15">
      <c r="A386" s="121" t="s">
        <v>861</v>
      </c>
      <c r="B386" s="151" t="s">
        <v>727</v>
      </c>
      <c r="C386" s="152" t="s">
        <v>164</v>
      </c>
      <c r="D386" s="157">
        <v>213118100</v>
      </c>
      <c r="E386" s="157">
        <v>148805339.16</v>
      </c>
      <c r="F386" s="154">
        <v>64312760.84</v>
      </c>
      <c r="G386" s="155"/>
      <c r="H386" s="156"/>
    </row>
    <row r="387" spans="1:8" ht="45.75">
      <c r="A387" s="121" t="s">
        <v>838</v>
      </c>
      <c r="B387" s="151" t="s">
        <v>727</v>
      </c>
      <c r="C387" s="152" t="s">
        <v>165</v>
      </c>
      <c r="D387" s="157">
        <v>201713500</v>
      </c>
      <c r="E387" s="157">
        <v>138337637.16</v>
      </c>
      <c r="F387" s="154">
        <v>63375862.84</v>
      </c>
      <c r="G387" s="155"/>
      <c r="H387" s="156"/>
    </row>
    <row r="388" spans="1:8" ht="15">
      <c r="A388" s="121" t="s">
        <v>1022</v>
      </c>
      <c r="B388" s="151" t="s">
        <v>727</v>
      </c>
      <c r="C388" s="152" t="s">
        <v>166</v>
      </c>
      <c r="D388" s="157">
        <v>11404600</v>
      </c>
      <c r="E388" s="157">
        <v>10467702</v>
      </c>
      <c r="F388" s="154">
        <v>936898</v>
      </c>
      <c r="G388" s="155"/>
      <c r="H388" s="156"/>
    </row>
    <row r="389" spans="1:8" ht="23.25">
      <c r="A389" s="162" t="s">
        <v>83</v>
      </c>
      <c r="B389" s="151" t="s">
        <v>727</v>
      </c>
      <c r="C389" s="152" t="s">
        <v>167</v>
      </c>
      <c r="D389" s="157">
        <v>2766970</v>
      </c>
      <c r="E389" s="157">
        <v>1527805.84</v>
      </c>
      <c r="F389" s="154">
        <v>1239164.16</v>
      </c>
      <c r="G389" s="155"/>
      <c r="H389" s="156"/>
    </row>
    <row r="390" spans="1:8" ht="23.25">
      <c r="A390" s="159" t="s">
        <v>854</v>
      </c>
      <c r="B390" s="151" t="s">
        <v>727</v>
      </c>
      <c r="C390" s="152" t="s">
        <v>168</v>
      </c>
      <c r="D390" s="157">
        <v>680400</v>
      </c>
      <c r="E390" s="157" t="s">
        <v>650</v>
      </c>
      <c r="F390" s="154">
        <v>680400</v>
      </c>
      <c r="G390" s="155"/>
      <c r="H390" s="156"/>
    </row>
    <row r="391" spans="1:8" ht="23.25">
      <c r="A391" s="159" t="s">
        <v>855</v>
      </c>
      <c r="B391" s="151" t="s">
        <v>727</v>
      </c>
      <c r="C391" s="152" t="s">
        <v>169</v>
      </c>
      <c r="D391" s="157">
        <v>680400</v>
      </c>
      <c r="E391" s="157" t="s">
        <v>650</v>
      </c>
      <c r="F391" s="154">
        <v>680400</v>
      </c>
      <c r="G391" s="155"/>
      <c r="H391" s="156"/>
    </row>
    <row r="392" spans="1:8" ht="23.25">
      <c r="A392" s="159" t="s">
        <v>1064</v>
      </c>
      <c r="B392" s="151" t="s">
        <v>727</v>
      </c>
      <c r="C392" s="152" t="s">
        <v>170</v>
      </c>
      <c r="D392" s="157">
        <v>680400</v>
      </c>
      <c r="E392" s="157" t="s">
        <v>650</v>
      </c>
      <c r="F392" s="154">
        <v>680400</v>
      </c>
      <c r="G392" s="155"/>
      <c r="H392" s="156"/>
    </row>
    <row r="393" spans="1:8" ht="23.25">
      <c r="A393" s="159" t="s">
        <v>860</v>
      </c>
      <c r="B393" s="151" t="s">
        <v>727</v>
      </c>
      <c r="C393" s="152" t="s">
        <v>171</v>
      </c>
      <c r="D393" s="157">
        <v>2086570</v>
      </c>
      <c r="E393" s="157">
        <v>1527805.84</v>
      </c>
      <c r="F393" s="154">
        <v>558764.16</v>
      </c>
      <c r="G393" s="155"/>
      <c r="H393" s="156"/>
    </row>
    <row r="394" spans="1:8" ht="15">
      <c r="A394" s="159" t="s">
        <v>861</v>
      </c>
      <c r="B394" s="151" t="s">
        <v>727</v>
      </c>
      <c r="C394" s="152" t="s">
        <v>172</v>
      </c>
      <c r="D394" s="157">
        <v>2086570</v>
      </c>
      <c r="E394" s="157">
        <v>1527805.84</v>
      </c>
      <c r="F394" s="154">
        <v>558764.16</v>
      </c>
      <c r="G394" s="155"/>
      <c r="H394" s="156"/>
    </row>
    <row r="395" spans="1:8" ht="15">
      <c r="A395" s="159" t="s">
        <v>1022</v>
      </c>
      <c r="B395" s="151" t="s">
        <v>727</v>
      </c>
      <c r="C395" s="152" t="s">
        <v>173</v>
      </c>
      <c r="D395" s="157">
        <v>2086570</v>
      </c>
      <c r="E395" s="157">
        <v>1527805.84</v>
      </c>
      <c r="F395" s="154">
        <v>558764.16</v>
      </c>
      <c r="G395" s="155"/>
      <c r="H395" s="156"/>
    </row>
    <row r="396" spans="1:8" ht="15">
      <c r="A396" s="162" t="s">
        <v>894</v>
      </c>
      <c r="B396" s="151" t="s">
        <v>727</v>
      </c>
      <c r="C396" s="152" t="s">
        <v>174</v>
      </c>
      <c r="D396" s="157">
        <v>2783050</v>
      </c>
      <c r="E396" s="157">
        <v>1134296</v>
      </c>
      <c r="F396" s="154">
        <v>1648754</v>
      </c>
      <c r="G396" s="155"/>
      <c r="H396" s="156"/>
    </row>
    <row r="397" spans="1:8" ht="23.25">
      <c r="A397" s="159" t="s">
        <v>854</v>
      </c>
      <c r="B397" s="151" t="s">
        <v>727</v>
      </c>
      <c r="C397" s="152" t="s">
        <v>175</v>
      </c>
      <c r="D397" s="157">
        <v>375700</v>
      </c>
      <c r="E397" s="157">
        <v>142328</v>
      </c>
      <c r="F397" s="154">
        <v>233372</v>
      </c>
      <c r="G397" s="155"/>
      <c r="H397" s="156"/>
    </row>
    <row r="398" spans="1:8" ht="23.25">
      <c r="A398" s="159" t="s">
        <v>855</v>
      </c>
      <c r="B398" s="151" t="s">
        <v>727</v>
      </c>
      <c r="C398" s="152" t="s">
        <v>176</v>
      </c>
      <c r="D398" s="157">
        <v>375700</v>
      </c>
      <c r="E398" s="157">
        <v>142328</v>
      </c>
      <c r="F398" s="154">
        <v>233372</v>
      </c>
      <c r="G398" s="155"/>
      <c r="H398" s="156"/>
    </row>
    <row r="399" spans="1:8" ht="23.25">
      <c r="A399" s="159" t="s">
        <v>1064</v>
      </c>
      <c r="B399" s="151" t="s">
        <v>727</v>
      </c>
      <c r="C399" s="152" t="s">
        <v>177</v>
      </c>
      <c r="D399" s="157">
        <v>375700</v>
      </c>
      <c r="E399" s="157">
        <v>142328</v>
      </c>
      <c r="F399" s="154">
        <v>233372</v>
      </c>
      <c r="G399" s="155"/>
      <c r="H399" s="156"/>
    </row>
    <row r="400" spans="1:8" ht="23.25">
      <c r="A400" s="159" t="s">
        <v>860</v>
      </c>
      <c r="B400" s="151" t="s">
        <v>727</v>
      </c>
      <c r="C400" s="152" t="s">
        <v>178</v>
      </c>
      <c r="D400" s="157">
        <v>2407350</v>
      </c>
      <c r="E400" s="157">
        <v>991968</v>
      </c>
      <c r="F400" s="154">
        <v>1415382</v>
      </c>
      <c r="G400" s="155"/>
      <c r="H400" s="156"/>
    </row>
    <row r="401" spans="1:8" ht="15">
      <c r="A401" s="159" t="s">
        <v>861</v>
      </c>
      <c r="B401" s="151" t="s">
        <v>727</v>
      </c>
      <c r="C401" s="152" t="s">
        <v>179</v>
      </c>
      <c r="D401" s="157">
        <v>2407350</v>
      </c>
      <c r="E401" s="157">
        <v>991968</v>
      </c>
      <c r="F401" s="154">
        <v>1415382</v>
      </c>
      <c r="G401" s="155"/>
      <c r="H401" s="156"/>
    </row>
    <row r="402" spans="1:8" ht="15">
      <c r="A402" s="159" t="s">
        <v>1022</v>
      </c>
      <c r="B402" s="151" t="s">
        <v>727</v>
      </c>
      <c r="C402" s="152" t="s">
        <v>180</v>
      </c>
      <c r="D402" s="157">
        <v>2407350</v>
      </c>
      <c r="E402" s="157">
        <v>991968</v>
      </c>
      <c r="F402" s="154">
        <v>1415382</v>
      </c>
      <c r="G402" s="155"/>
      <c r="H402" s="156"/>
    </row>
    <row r="403" spans="1:8" ht="23.25">
      <c r="A403" s="162" t="s">
        <v>149</v>
      </c>
      <c r="B403" s="151" t="s">
        <v>727</v>
      </c>
      <c r="C403" s="152" t="s">
        <v>181</v>
      </c>
      <c r="D403" s="157">
        <v>286000</v>
      </c>
      <c r="E403" s="157" t="s">
        <v>650</v>
      </c>
      <c r="F403" s="154">
        <v>286000</v>
      </c>
      <c r="G403" s="155"/>
      <c r="H403" s="156"/>
    </row>
    <row r="404" spans="1:8" ht="23.25">
      <c r="A404" s="159" t="s">
        <v>860</v>
      </c>
      <c r="B404" s="151" t="s">
        <v>727</v>
      </c>
      <c r="C404" s="152" t="s">
        <v>182</v>
      </c>
      <c r="D404" s="157">
        <v>286000</v>
      </c>
      <c r="E404" s="157" t="s">
        <v>650</v>
      </c>
      <c r="F404" s="154">
        <v>286000</v>
      </c>
      <c r="G404" s="155"/>
      <c r="H404" s="156"/>
    </row>
    <row r="405" spans="1:8" ht="15">
      <c r="A405" s="159" t="s">
        <v>861</v>
      </c>
      <c r="B405" s="151" t="s">
        <v>727</v>
      </c>
      <c r="C405" s="152" t="s">
        <v>183</v>
      </c>
      <c r="D405" s="157">
        <v>286000</v>
      </c>
      <c r="E405" s="157" t="s">
        <v>650</v>
      </c>
      <c r="F405" s="154">
        <v>286000</v>
      </c>
      <c r="G405" s="155"/>
      <c r="H405" s="156"/>
    </row>
    <row r="406" spans="1:8" ht="15">
      <c r="A406" s="159" t="s">
        <v>1022</v>
      </c>
      <c r="B406" s="151" t="s">
        <v>727</v>
      </c>
      <c r="C406" s="152" t="s">
        <v>184</v>
      </c>
      <c r="D406" s="157">
        <v>286000</v>
      </c>
      <c r="E406" s="157" t="s">
        <v>650</v>
      </c>
      <c r="F406" s="154">
        <v>286000</v>
      </c>
      <c r="G406" s="155"/>
      <c r="H406" s="156"/>
    </row>
    <row r="407" spans="1:8" ht="23.25">
      <c r="A407" s="162" t="s">
        <v>150</v>
      </c>
      <c r="B407" s="151" t="s">
        <v>727</v>
      </c>
      <c r="C407" s="152" t="s">
        <v>185</v>
      </c>
      <c r="D407" s="157">
        <v>1500000</v>
      </c>
      <c r="E407" s="157" t="s">
        <v>650</v>
      </c>
      <c r="F407" s="154">
        <v>1500000</v>
      </c>
      <c r="G407" s="155"/>
      <c r="H407" s="156"/>
    </row>
    <row r="408" spans="1:8" ht="23.25">
      <c r="A408" s="159" t="s">
        <v>860</v>
      </c>
      <c r="B408" s="151" t="s">
        <v>727</v>
      </c>
      <c r="C408" s="152" t="s">
        <v>186</v>
      </c>
      <c r="D408" s="157">
        <v>1500000</v>
      </c>
      <c r="E408" s="157" t="s">
        <v>650</v>
      </c>
      <c r="F408" s="154">
        <v>1500000</v>
      </c>
      <c r="G408" s="155"/>
      <c r="H408" s="156"/>
    </row>
    <row r="409" spans="1:8" ht="15">
      <c r="A409" s="159" t="s">
        <v>861</v>
      </c>
      <c r="B409" s="151" t="s">
        <v>727</v>
      </c>
      <c r="C409" s="152" t="s">
        <v>187</v>
      </c>
      <c r="D409" s="157">
        <v>1500000</v>
      </c>
      <c r="E409" s="157" t="s">
        <v>650</v>
      </c>
      <c r="F409" s="154">
        <v>1500000</v>
      </c>
      <c r="G409" s="155"/>
      <c r="H409" s="156"/>
    </row>
    <row r="410" spans="1:8" ht="15">
      <c r="A410" s="159" t="s">
        <v>1022</v>
      </c>
      <c r="B410" s="151" t="s">
        <v>727</v>
      </c>
      <c r="C410" s="152" t="s">
        <v>188</v>
      </c>
      <c r="D410" s="157">
        <v>1500000</v>
      </c>
      <c r="E410" s="157" t="s">
        <v>650</v>
      </c>
      <c r="F410" s="154">
        <v>1500000</v>
      </c>
      <c r="G410" s="155"/>
      <c r="H410" s="156"/>
    </row>
    <row r="411" spans="1:8" ht="57">
      <c r="A411" s="122" t="s">
        <v>106</v>
      </c>
      <c r="B411" s="151" t="s">
        <v>727</v>
      </c>
      <c r="C411" s="152" t="s">
        <v>189</v>
      </c>
      <c r="D411" s="157">
        <v>9851700</v>
      </c>
      <c r="E411" s="157">
        <v>9851692.86</v>
      </c>
      <c r="F411" s="154">
        <v>7.14</v>
      </c>
      <c r="G411" s="155"/>
      <c r="H411" s="156"/>
    </row>
    <row r="412" spans="1:8" ht="23.25">
      <c r="A412" s="159" t="s">
        <v>524</v>
      </c>
      <c r="B412" s="151" t="s">
        <v>727</v>
      </c>
      <c r="C412" s="152" t="s">
        <v>190</v>
      </c>
      <c r="D412" s="157">
        <v>9851700</v>
      </c>
      <c r="E412" s="157">
        <v>9851692.86</v>
      </c>
      <c r="F412" s="154">
        <v>7.14</v>
      </c>
      <c r="G412" s="155"/>
      <c r="H412" s="156"/>
    </row>
    <row r="413" spans="1:8" ht="79.5">
      <c r="A413" s="159" t="s">
        <v>191</v>
      </c>
      <c r="B413" s="151" t="s">
        <v>727</v>
      </c>
      <c r="C413" s="152" t="s">
        <v>192</v>
      </c>
      <c r="D413" s="157">
        <v>9851700</v>
      </c>
      <c r="E413" s="157">
        <v>9851692.86</v>
      </c>
      <c r="F413" s="154">
        <v>7.14</v>
      </c>
      <c r="G413" s="155"/>
      <c r="H413" s="156"/>
    </row>
    <row r="414" spans="1:8" ht="34.5">
      <c r="A414" s="159" t="s">
        <v>193</v>
      </c>
      <c r="B414" s="151" t="s">
        <v>727</v>
      </c>
      <c r="C414" s="152" t="s">
        <v>194</v>
      </c>
      <c r="D414" s="157">
        <v>9851700</v>
      </c>
      <c r="E414" s="157">
        <v>9851692.86</v>
      </c>
      <c r="F414" s="154">
        <v>7.14</v>
      </c>
      <c r="G414" s="155"/>
      <c r="H414" s="156"/>
    </row>
    <row r="415" spans="1:8" ht="45.75">
      <c r="A415" s="162" t="s">
        <v>107</v>
      </c>
      <c r="B415" s="151" t="s">
        <v>727</v>
      </c>
      <c r="C415" s="152" t="s">
        <v>108</v>
      </c>
      <c r="D415" s="157">
        <v>1100000</v>
      </c>
      <c r="E415" s="157" t="s">
        <v>650</v>
      </c>
      <c r="F415" s="154">
        <v>1100000</v>
      </c>
      <c r="G415" s="155"/>
      <c r="H415" s="156"/>
    </row>
    <row r="416" spans="1:8" ht="23.25">
      <c r="A416" s="159" t="s">
        <v>860</v>
      </c>
      <c r="B416" s="151" t="s">
        <v>727</v>
      </c>
      <c r="C416" s="152" t="s">
        <v>109</v>
      </c>
      <c r="D416" s="157">
        <v>1100000</v>
      </c>
      <c r="E416" s="157" t="s">
        <v>650</v>
      </c>
      <c r="F416" s="154">
        <v>1100000</v>
      </c>
      <c r="G416" s="155"/>
      <c r="H416" s="156"/>
    </row>
    <row r="417" spans="1:8" ht="15">
      <c r="A417" s="159" t="s">
        <v>861</v>
      </c>
      <c r="B417" s="151" t="s">
        <v>727</v>
      </c>
      <c r="C417" s="152" t="s">
        <v>110</v>
      </c>
      <c r="D417" s="157">
        <v>1100000</v>
      </c>
      <c r="E417" s="157" t="s">
        <v>650</v>
      </c>
      <c r="F417" s="154">
        <v>1100000</v>
      </c>
      <c r="G417" s="155"/>
      <c r="H417" s="156"/>
    </row>
    <row r="418" spans="1:8" ht="15">
      <c r="A418" s="159" t="s">
        <v>1022</v>
      </c>
      <c r="B418" s="151" t="s">
        <v>727</v>
      </c>
      <c r="C418" s="152" t="s">
        <v>111</v>
      </c>
      <c r="D418" s="157">
        <v>1100000</v>
      </c>
      <c r="E418" s="157" t="s">
        <v>650</v>
      </c>
      <c r="F418" s="154">
        <v>1100000</v>
      </c>
      <c r="G418" s="155"/>
      <c r="H418" s="156"/>
    </row>
    <row r="419" spans="1:8" ht="34.5">
      <c r="A419" s="122" t="s">
        <v>195</v>
      </c>
      <c r="B419" s="151" t="s">
        <v>727</v>
      </c>
      <c r="C419" s="152" t="s">
        <v>196</v>
      </c>
      <c r="D419" s="157">
        <v>1143180</v>
      </c>
      <c r="E419" s="157" t="s">
        <v>650</v>
      </c>
      <c r="F419" s="154">
        <v>1143180</v>
      </c>
      <c r="G419" s="155"/>
      <c r="H419" s="156"/>
    </row>
    <row r="420" spans="1:8" ht="23.25">
      <c r="A420" s="159" t="s">
        <v>860</v>
      </c>
      <c r="B420" s="151" t="s">
        <v>727</v>
      </c>
      <c r="C420" s="152" t="s">
        <v>197</v>
      </c>
      <c r="D420" s="157">
        <v>1143180</v>
      </c>
      <c r="E420" s="157" t="s">
        <v>650</v>
      </c>
      <c r="F420" s="154">
        <v>1143180</v>
      </c>
      <c r="G420" s="155"/>
      <c r="H420" s="156"/>
    </row>
    <row r="421" spans="1:8" ht="15">
      <c r="A421" s="159" t="s">
        <v>861</v>
      </c>
      <c r="B421" s="151" t="s">
        <v>727</v>
      </c>
      <c r="C421" s="152" t="s">
        <v>198</v>
      </c>
      <c r="D421" s="157">
        <v>1143180</v>
      </c>
      <c r="E421" s="157" t="s">
        <v>650</v>
      </c>
      <c r="F421" s="154">
        <v>1143180</v>
      </c>
      <c r="G421" s="155"/>
      <c r="H421" s="156"/>
    </row>
    <row r="422" spans="1:8" ht="15">
      <c r="A422" s="159" t="s">
        <v>1022</v>
      </c>
      <c r="B422" s="151" t="s">
        <v>727</v>
      </c>
      <c r="C422" s="152" t="s">
        <v>199</v>
      </c>
      <c r="D422" s="157">
        <v>1143180</v>
      </c>
      <c r="E422" s="157" t="s">
        <v>650</v>
      </c>
      <c r="F422" s="154">
        <v>1143180</v>
      </c>
      <c r="G422" s="155"/>
      <c r="H422" s="156"/>
    </row>
    <row r="423" spans="1:8" ht="45.75">
      <c r="A423" s="123" t="s">
        <v>151</v>
      </c>
      <c r="B423" s="151" t="s">
        <v>727</v>
      </c>
      <c r="C423" s="152" t="s">
        <v>200</v>
      </c>
      <c r="D423" s="157">
        <v>6199000</v>
      </c>
      <c r="E423" s="157">
        <v>3700000</v>
      </c>
      <c r="F423" s="154">
        <v>2499000</v>
      </c>
      <c r="G423" s="155"/>
      <c r="H423" s="156"/>
    </row>
    <row r="424" spans="1:8" ht="23.25">
      <c r="A424" s="159" t="s">
        <v>854</v>
      </c>
      <c r="B424" s="151" t="s">
        <v>727</v>
      </c>
      <c r="C424" s="152" t="s">
        <v>201</v>
      </c>
      <c r="D424" s="157">
        <v>696000</v>
      </c>
      <c r="E424" s="157">
        <v>389547.44</v>
      </c>
      <c r="F424" s="154">
        <v>306452.56</v>
      </c>
      <c r="G424" s="155"/>
      <c r="H424" s="156"/>
    </row>
    <row r="425" spans="1:8" ht="23.25">
      <c r="A425" s="159" t="s">
        <v>855</v>
      </c>
      <c r="B425" s="151" t="s">
        <v>727</v>
      </c>
      <c r="C425" s="152" t="s">
        <v>202</v>
      </c>
      <c r="D425" s="157">
        <v>696000</v>
      </c>
      <c r="E425" s="157">
        <v>389547.44</v>
      </c>
      <c r="F425" s="154">
        <v>306452.56</v>
      </c>
      <c r="G425" s="155"/>
      <c r="H425" s="156"/>
    </row>
    <row r="426" spans="1:8" ht="23.25">
      <c r="A426" s="159" t="s">
        <v>1064</v>
      </c>
      <c r="B426" s="151" t="s">
        <v>727</v>
      </c>
      <c r="C426" s="152" t="s">
        <v>203</v>
      </c>
      <c r="D426" s="157">
        <v>696000</v>
      </c>
      <c r="E426" s="157">
        <v>389547.44</v>
      </c>
      <c r="F426" s="154">
        <v>306452.56</v>
      </c>
      <c r="G426" s="155"/>
      <c r="H426" s="156"/>
    </row>
    <row r="427" spans="1:8" ht="23.25">
      <c r="A427" s="159" t="s">
        <v>860</v>
      </c>
      <c r="B427" s="151" t="s">
        <v>727</v>
      </c>
      <c r="C427" s="152" t="s">
        <v>204</v>
      </c>
      <c r="D427" s="157">
        <v>5503000</v>
      </c>
      <c r="E427" s="157">
        <v>3310452.56</v>
      </c>
      <c r="F427" s="154">
        <v>2192547.44</v>
      </c>
      <c r="G427" s="155"/>
      <c r="H427" s="156"/>
    </row>
    <row r="428" spans="1:8" ht="15">
      <c r="A428" s="159" t="s">
        <v>861</v>
      </c>
      <c r="B428" s="151" t="s">
        <v>727</v>
      </c>
      <c r="C428" s="152" t="s">
        <v>205</v>
      </c>
      <c r="D428" s="157">
        <v>5503000</v>
      </c>
      <c r="E428" s="157">
        <v>3310452.56</v>
      </c>
      <c r="F428" s="154">
        <v>2192547.44</v>
      </c>
      <c r="G428" s="155"/>
      <c r="H428" s="156"/>
    </row>
    <row r="429" spans="1:8" ht="15">
      <c r="A429" s="159" t="s">
        <v>1022</v>
      </c>
      <c r="B429" s="151" t="s">
        <v>727</v>
      </c>
      <c r="C429" s="152" t="s">
        <v>206</v>
      </c>
      <c r="D429" s="157">
        <v>5503000</v>
      </c>
      <c r="E429" s="157">
        <v>3310452.56</v>
      </c>
      <c r="F429" s="154">
        <v>2192547.44</v>
      </c>
      <c r="G429" s="155"/>
      <c r="H429" s="156"/>
    </row>
    <row r="430" spans="1:8" ht="34.5">
      <c r="A430" s="122" t="s">
        <v>69</v>
      </c>
      <c r="B430" s="151" t="s">
        <v>727</v>
      </c>
      <c r="C430" s="161" t="s">
        <v>207</v>
      </c>
      <c r="D430" s="157">
        <v>17405400</v>
      </c>
      <c r="E430" s="157">
        <v>10974108.16</v>
      </c>
      <c r="F430" s="154">
        <v>6431291.84</v>
      </c>
      <c r="G430" s="155"/>
      <c r="H430" s="156"/>
    </row>
    <row r="431" spans="1:8" ht="34.5">
      <c r="A431" s="122" t="s">
        <v>959</v>
      </c>
      <c r="B431" s="151" t="s">
        <v>727</v>
      </c>
      <c r="C431" s="152" t="s">
        <v>208</v>
      </c>
      <c r="D431" s="157">
        <v>17006000</v>
      </c>
      <c r="E431" s="157">
        <v>10805676.16</v>
      </c>
      <c r="F431" s="154">
        <v>6200323.84</v>
      </c>
      <c r="G431" s="155"/>
      <c r="H431" s="156"/>
    </row>
    <row r="432" spans="1:8" ht="23.25">
      <c r="A432" s="121" t="s">
        <v>860</v>
      </c>
      <c r="B432" s="151" t="s">
        <v>727</v>
      </c>
      <c r="C432" s="152" t="s">
        <v>209</v>
      </c>
      <c r="D432" s="157">
        <v>17006000</v>
      </c>
      <c r="E432" s="157">
        <v>10805676.16</v>
      </c>
      <c r="F432" s="154">
        <v>6200323.84</v>
      </c>
      <c r="G432" s="155"/>
      <c r="H432" s="156"/>
    </row>
    <row r="433" spans="1:8" ht="15">
      <c r="A433" s="121" t="s">
        <v>861</v>
      </c>
      <c r="B433" s="151" t="s">
        <v>727</v>
      </c>
      <c r="C433" s="152" t="s">
        <v>210</v>
      </c>
      <c r="D433" s="157">
        <v>17006000</v>
      </c>
      <c r="E433" s="157">
        <v>10805676.16</v>
      </c>
      <c r="F433" s="154">
        <v>6200323.84</v>
      </c>
      <c r="G433" s="155"/>
      <c r="H433" s="156"/>
    </row>
    <row r="434" spans="1:8" ht="45.75">
      <c r="A434" s="121" t="s">
        <v>838</v>
      </c>
      <c r="B434" s="151" t="s">
        <v>727</v>
      </c>
      <c r="C434" s="152" t="s">
        <v>211</v>
      </c>
      <c r="D434" s="157">
        <v>17006000</v>
      </c>
      <c r="E434" s="157">
        <v>10805676.16</v>
      </c>
      <c r="F434" s="154">
        <v>6200323.84</v>
      </c>
      <c r="G434" s="155"/>
      <c r="H434" s="156"/>
    </row>
    <row r="435" spans="1:8" ht="15">
      <c r="A435" s="118" t="s">
        <v>894</v>
      </c>
      <c r="B435" s="151" t="s">
        <v>727</v>
      </c>
      <c r="C435" s="152" t="s">
        <v>212</v>
      </c>
      <c r="D435" s="157">
        <v>329400</v>
      </c>
      <c r="E435" s="157">
        <v>168432</v>
      </c>
      <c r="F435" s="154">
        <v>160968</v>
      </c>
      <c r="G435" s="155"/>
      <c r="H435" s="156"/>
    </row>
    <row r="436" spans="1:8" ht="23.25">
      <c r="A436" s="121" t="s">
        <v>860</v>
      </c>
      <c r="B436" s="151" t="s">
        <v>727</v>
      </c>
      <c r="C436" s="152" t="s">
        <v>213</v>
      </c>
      <c r="D436" s="157">
        <v>329400</v>
      </c>
      <c r="E436" s="157">
        <v>168432</v>
      </c>
      <c r="F436" s="154">
        <v>160968</v>
      </c>
      <c r="G436" s="155"/>
      <c r="H436" s="156"/>
    </row>
    <row r="437" spans="1:8" ht="15">
      <c r="A437" s="121" t="s">
        <v>861</v>
      </c>
      <c r="B437" s="151" t="s">
        <v>727</v>
      </c>
      <c r="C437" s="152" t="s">
        <v>214</v>
      </c>
      <c r="D437" s="157">
        <v>329400</v>
      </c>
      <c r="E437" s="157">
        <v>168432</v>
      </c>
      <c r="F437" s="154">
        <v>160968</v>
      </c>
      <c r="G437" s="155"/>
      <c r="H437" s="156"/>
    </row>
    <row r="438" spans="1:8" ht="15">
      <c r="A438" s="121" t="s">
        <v>1022</v>
      </c>
      <c r="B438" s="151" t="s">
        <v>727</v>
      </c>
      <c r="C438" s="152" t="s">
        <v>215</v>
      </c>
      <c r="D438" s="157">
        <v>329400</v>
      </c>
      <c r="E438" s="157">
        <v>168432</v>
      </c>
      <c r="F438" s="154">
        <v>160968</v>
      </c>
      <c r="G438" s="155"/>
      <c r="H438" s="156"/>
    </row>
    <row r="439" spans="1:8" ht="23.25">
      <c r="A439" s="123" t="s">
        <v>921</v>
      </c>
      <c r="B439" s="151" t="s">
        <v>727</v>
      </c>
      <c r="C439" s="152" t="s">
        <v>216</v>
      </c>
      <c r="D439" s="157">
        <v>70000</v>
      </c>
      <c r="E439" s="157" t="s">
        <v>650</v>
      </c>
      <c r="F439" s="154">
        <v>70000</v>
      </c>
      <c r="G439" s="155"/>
      <c r="H439" s="156"/>
    </row>
    <row r="440" spans="1:8" ht="23.25">
      <c r="A440" s="121" t="s">
        <v>860</v>
      </c>
      <c r="B440" s="151" t="s">
        <v>727</v>
      </c>
      <c r="C440" s="152" t="s">
        <v>217</v>
      </c>
      <c r="D440" s="157">
        <v>70000</v>
      </c>
      <c r="E440" s="157" t="s">
        <v>650</v>
      </c>
      <c r="F440" s="154">
        <v>70000</v>
      </c>
      <c r="G440" s="155"/>
      <c r="H440" s="156"/>
    </row>
    <row r="441" spans="1:8" ht="15">
      <c r="A441" s="121" t="s">
        <v>861</v>
      </c>
      <c r="B441" s="151" t="s">
        <v>727</v>
      </c>
      <c r="C441" s="152" t="s">
        <v>218</v>
      </c>
      <c r="D441" s="157">
        <v>70000</v>
      </c>
      <c r="E441" s="157" t="s">
        <v>650</v>
      </c>
      <c r="F441" s="154">
        <v>70000</v>
      </c>
      <c r="G441" s="155"/>
      <c r="H441" s="156"/>
    </row>
    <row r="442" spans="1:8" ht="15">
      <c r="A442" s="121" t="s">
        <v>1022</v>
      </c>
      <c r="B442" s="151" t="s">
        <v>727</v>
      </c>
      <c r="C442" s="152" t="s">
        <v>219</v>
      </c>
      <c r="D442" s="157">
        <v>70000</v>
      </c>
      <c r="E442" s="157" t="s">
        <v>650</v>
      </c>
      <c r="F442" s="154">
        <v>70000</v>
      </c>
      <c r="G442" s="155"/>
      <c r="H442" s="156"/>
    </row>
    <row r="443" spans="1:8" ht="45">
      <c r="A443" s="126" t="s">
        <v>922</v>
      </c>
      <c r="B443" s="151" t="s">
        <v>727</v>
      </c>
      <c r="C443" s="152" t="s">
        <v>220</v>
      </c>
      <c r="D443" s="157">
        <v>300000</v>
      </c>
      <c r="E443" s="157">
        <v>99999</v>
      </c>
      <c r="F443" s="154">
        <v>200001</v>
      </c>
      <c r="G443" s="155"/>
      <c r="H443" s="156"/>
    </row>
    <row r="444" spans="1:8" ht="33.75">
      <c r="A444" s="126" t="s">
        <v>923</v>
      </c>
      <c r="B444" s="151" t="s">
        <v>727</v>
      </c>
      <c r="C444" s="152" t="s">
        <v>221</v>
      </c>
      <c r="D444" s="157">
        <v>300000</v>
      </c>
      <c r="E444" s="157">
        <v>99999</v>
      </c>
      <c r="F444" s="154">
        <v>200001</v>
      </c>
      <c r="G444" s="155"/>
      <c r="H444" s="156"/>
    </row>
    <row r="445" spans="1:8" ht="23.25">
      <c r="A445" s="121" t="s">
        <v>854</v>
      </c>
      <c r="B445" s="151" t="s">
        <v>727</v>
      </c>
      <c r="C445" s="152" t="s">
        <v>222</v>
      </c>
      <c r="D445" s="157">
        <v>300000</v>
      </c>
      <c r="E445" s="157">
        <v>99999</v>
      </c>
      <c r="F445" s="154">
        <v>200001</v>
      </c>
      <c r="G445" s="155"/>
      <c r="H445" s="156"/>
    </row>
    <row r="446" spans="1:8" ht="23.25">
      <c r="A446" s="121" t="s">
        <v>855</v>
      </c>
      <c r="B446" s="151" t="s">
        <v>727</v>
      </c>
      <c r="C446" s="152" t="s">
        <v>223</v>
      </c>
      <c r="D446" s="157">
        <v>300000</v>
      </c>
      <c r="E446" s="157">
        <v>99999</v>
      </c>
      <c r="F446" s="154">
        <v>200001</v>
      </c>
      <c r="G446" s="155"/>
      <c r="H446" s="156"/>
    </row>
    <row r="447" spans="1:8" ht="23.25">
      <c r="A447" s="121" t="s">
        <v>1064</v>
      </c>
      <c r="B447" s="151" t="s">
        <v>727</v>
      </c>
      <c r="C447" s="152" t="s">
        <v>224</v>
      </c>
      <c r="D447" s="157">
        <v>300000</v>
      </c>
      <c r="E447" s="157">
        <v>99999</v>
      </c>
      <c r="F447" s="154">
        <v>200001</v>
      </c>
      <c r="G447" s="155"/>
      <c r="H447" s="156"/>
    </row>
    <row r="448" spans="1:8" ht="15">
      <c r="A448" s="121" t="s">
        <v>397</v>
      </c>
      <c r="B448" s="151" t="s">
        <v>727</v>
      </c>
      <c r="C448" s="152" t="s">
        <v>225</v>
      </c>
      <c r="D448" s="157">
        <v>3309000</v>
      </c>
      <c r="E448" s="157">
        <v>3227535.56</v>
      </c>
      <c r="F448" s="154">
        <v>81464.44</v>
      </c>
      <c r="G448" s="155"/>
      <c r="H448" s="156"/>
    </row>
    <row r="449" spans="1:8" ht="22.5">
      <c r="A449" s="126" t="s">
        <v>896</v>
      </c>
      <c r="B449" s="151" t="s">
        <v>727</v>
      </c>
      <c r="C449" s="152" t="s">
        <v>226</v>
      </c>
      <c r="D449" s="157">
        <v>3309000</v>
      </c>
      <c r="E449" s="157">
        <v>3227535.56</v>
      </c>
      <c r="F449" s="154">
        <v>81464.44</v>
      </c>
      <c r="G449" s="155"/>
      <c r="H449" s="156"/>
    </row>
    <row r="450" spans="1:8" ht="34.5">
      <c r="A450" s="123" t="s">
        <v>69</v>
      </c>
      <c r="B450" s="151" t="s">
        <v>727</v>
      </c>
      <c r="C450" s="161" t="s">
        <v>227</v>
      </c>
      <c r="D450" s="157">
        <v>3309000</v>
      </c>
      <c r="E450" s="157">
        <v>3227535.56</v>
      </c>
      <c r="F450" s="154">
        <v>81464.44</v>
      </c>
      <c r="G450" s="155"/>
      <c r="H450" s="156"/>
    </row>
    <row r="451" spans="1:8" ht="23.25">
      <c r="A451" s="123" t="s">
        <v>924</v>
      </c>
      <c r="B451" s="151" t="s">
        <v>727</v>
      </c>
      <c r="C451" s="152" t="s">
        <v>228</v>
      </c>
      <c r="D451" s="157">
        <v>709000</v>
      </c>
      <c r="E451" s="157">
        <v>627535.56</v>
      </c>
      <c r="F451" s="154">
        <v>81464.44</v>
      </c>
      <c r="G451" s="155"/>
      <c r="H451" s="156"/>
    </row>
    <row r="452" spans="1:8" ht="57">
      <c r="A452" s="121" t="s">
        <v>850</v>
      </c>
      <c r="B452" s="151" t="s">
        <v>727</v>
      </c>
      <c r="C452" s="152" t="s">
        <v>229</v>
      </c>
      <c r="D452" s="157">
        <v>76700</v>
      </c>
      <c r="E452" s="157">
        <v>57212.66</v>
      </c>
      <c r="F452" s="154">
        <v>19487.34</v>
      </c>
      <c r="G452" s="155"/>
      <c r="H452" s="156"/>
    </row>
    <row r="453" spans="1:8" ht="15">
      <c r="A453" s="121" t="s">
        <v>875</v>
      </c>
      <c r="B453" s="151" t="s">
        <v>727</v>
      </c>
      <c r="C453" s="152" t="s">
        <v>230</v>
      </c>
      <c r="D453" s="157">
        <v>76700</v>
      </c>
      <c r="E453" s="157">
        <v>57212.66</v>
      </c>
      <c r="F453" s="154">
        <v>19487.34</v>
      </c>
      <c r="G453" s="155"/>
      <c r="H453" s="156"/>
    </row>
    <row r="454" spans="1:8" ht="15">
      <c r="A454" s="121" t="s">
        <v>876</v>
      </c>
      <c r="B454" s="151" t="s">
        <v>727</v>
      </c>
      <c r="C454" s="152" t="s">
        <v>231</v>
      </c>
      <c r="D454" s="157">
        <v>58900</v>
      </c>
      <c r="E454" s="157">
        <v>44066.85</v>
      </c>
      <c r="F454" s="154">
        <v>14833.15</v>
      </c>
      <c r="G454" s="155"/>
      <c r="H454" s="156"/>
    </row>
    <row r="455" spans="1:8" ht="34.5">
      <c r="A455" s="118" t="s">
        <v>877</v>
      </c>
      <c r="B455" s="151" t="s">
        <v>727</v>
      </c>
      <c r="C455" s="152" t="s">
        <v>232</v>
      </c>
      <c r="D455" s="157">
        <v>17800</v>
      </c>
      <c r="E455" s="157">
        <v>13145.81</v>
      </c>
      <c r="F455" s="154">
        <v>4654.19</v>
      </c>
      <c r="G455" s="155"/>
      <c r="H455" s="156"/>
    </row>
    <row r="456" spans="1:8" ht="23.25">
      <c r="A456" s="159" t="s">
        <v>854</v>
      </c>
      <c r="B456" s="151" t="s">
        <v>727</v>
      </c>
      <c r="C456" s="152" t="s">
        <v>233</v>
      </c>
      <c r="D456" s="157">
        <v>100000</v>
      </c>
      <c r="E456" s="157">
        <v>98000</v>
      </c>
      <c r="F456" s="154">
        <v>2000</v>
      </c>
      <c r="G456" s="155"/>
      <c r="H456" s="156"/>
    </row>
    <row r="457" spans="1:8" ht="25.5" customHeight="1">
      <c r="A457" s="159" t="s">
        <v>855</v>
      </c>
      <c r="B457" s="151" t="s">
        <v>727</v>
      </c>
      <c r="C457" s="152" t="s">
        <v>234</v>
      </c>
      <c r="D457" s="157">
        <v>100000</v>
      </c>
      <c r="E457" s="157">
        <v>98000</v>
      </c>
      <c r="F457" s="154">
        <v>2000</v>
      </c>
      <c r="G457" s="155"/>
      <c r="H457" s="156"/>
    </row>
    <row r="458" spans="1:8" ht="23.25">
      <c r="A458" s="159" t="s">
        <v>1064</v>
      </c>
      <c r="B458" s="151" t="s">
        <v>727</v>
      </c>
      <c r="C458" s="152" t="s">
        <v>235</v>
      </c>
      <c r="D458" s="157">
        <v>100000</v>
      </c>
      <c r="E458" s="157">
        <v>98000</v>
      </c>
      <c r="F458" s="154">
        <v>2000</v>
      </c>
      <c r="G458" s="155"/>
      <c r="H458" s="156"/>
    </row>
    <row r="459" spans="1:8" ht="23.25">
      <c r="A459" s="159" t="s">
        <v>860</v>
      </c>
      <c r="B459" s="151" t="s">
        <v>727</v>
      </c>
      <c r="C459" s="152" t="s">
        <v>236</v>
      </c>
      <c r="D459" s="157">
        <v>532300</v>
      </c>
      <c r="E459" s="157">
        <v>472322.9</v>
      </c>
      <c r="F459" s="154">
        <v>59977.1</v>
      </c>
      <c r="G459" s="155"/>
      <c r="H459" s="156"/>
    </row>
    <row r="460" spans="1:8" ht="15">
      <c r="A460" s="159" t="s">
        <v>861</v>
      </c>
      <c r="B460" s="151" t="s">
        <v>727</v>
      </c>
      <c r="C460" s="152" t="s">
        <v>237</v>
      </c>
      <c r="D460" s="157">
        <v>532300</v>
      </c>
      <c r="E460" s="157">
        <v>472322.9</v>
      </c>
      <c r="F460" s="154">
        <v>59977.1</v>
      </c>
      <c r="G460" s="155"/>
      <c r="H460" s="156"/>
    </row>
    <row r="461" spans="1:8" ht="15">
      <c r="A461" s="159" t="s">
        <v>1022</v>
      </c>
      <c r="B461" s="151" t="s">
        <v>727</v>
      </c>
      <c r="C461" s="152" t="s">
        <v>238</v>
      </c>
      <c r="D461" s="157">
        <v>532300</v>
      </c>
      <c r="E461" s="157">
        <v>472322.9</v>
      </c>
      <c r="F461" s="154">
        <v>59977.1</v>
      </c>
      <c r="G461" s="155"/>
      <c r="H461" s="156"/>
    </row>
    <row r="462" spans="1:8" ht="23.25">
      <c r="A462" s="123" t="s">
        <v>925</v>
      </c>
      <c r="B462" s="151" t="s">
        <v>727</v>
      </c>
      <c r="C462" s="152" t="s">
        <v>239</v>
      </c>
      <c r="D462" s="157">
        <v>2600000</v>
      </c>
      <c r="E462" s="157">
        <v>2600000</v>
      </c>
      <c r="F462" s="154" t="s">
        <v>650</v>
      </c>
      <c r="G462" s="155"/>
      <c r="H462" s="156"/>
    </row>
    <row r="463" spans="1:8" ht="23.25">
      <c r="A463" s="121" t="s">
        <v>854</v>
      </c>
      <c r="B463" s="151" t="s">
        <v>727</v>
      </c>
      <c r="C463" s="152" t="s">
        <v>240</v>
      </c>
      <c r="D463" s="157">
        <v>321019.5</v>
      </c>
      <c r="E463" s="157">
        <v>321019.5</v>
      </c>
      <c r="F463" s="154" t="s">
        <v>650</v>
      </c>
      <c r="G463" s="155"/>
      <c r="H463" s="156"/>
    </row>
    <row r="464" spans="1:8" ht="23.25">
      <c r="A464" s="121" t="s">
        <v>855</v>
      </c>
      <c r="B464" s="151" t="s">
        <v>727</v>
      </c>
      <c r="C464" s="152" t="s">
        <v>241</v>
      </c>
      <c r="D464" s="157">
        <v>321019.5</v>
      </c>
      <c r="E464" s="157">
        <v>321019.5</v>
      </c>
      <c r="F464" s="154" t="s">
        <v>650</v>
      </c>
      <c r="G464" s="155"/>
      <c r="H464" s="156"/>
    </row>
    <row r="465" spans="1:8" ht="23.25">
      <c r="A465" s="121" t="s">
        <v>1064</v>
      </c>
      <c r="B465" s="151" t="s">
        <v>727</v>
      </c>
      <c r="C465" s="152" t="s">
        <v>242</v>
      </c>
      <c r="D465" s="157">
        <v>321019.5</v>
      </c>
      <c r="E465" s="157">
        <v>321019.5</v>
      </c>
      <c r="F465" s="154" t="s">
        <v>650</v>
      </c>
      <c r="G465" s="155"/>
      <c r="H465" s="156"/>
    </row>
    <row r="466" spans="1:8" ht="15">
      <c r="A466" s="121" t="s">
        <v>884</v>
      </c>
      <c r="B466" s="151" t="s">
        <v>727</v>
      </c>
      <c r="C466" s="152" t="s">
        <v>243</v>
      </c>
      <c r="D466" s="157">
        <v>522815</v>
      </c>
      <c r="E466" s="157">
        <v>522815</v>
      </c>
      <c r="F466" s="154" t="s">
        <v>650</v>
      </c>
      <c r="G466" s="155"/>
      <c r="H466" s="156"/>
    </row>
    <row r="467" spans="1:8" ht="23.25">
      <c r="A467" s="121" t="s">
        <v>63</v>
      </c>
      <c r="B467" s="151" t="s">
        <v>727</v>
      </c>
      <c r="C467" s="152" t="s">
        <v>244</v>
      </c>
      <c r="D467" s="157">
        <v>522815</v>
      </c>
      <c r="E467" s="157">
        <v>522815</v>
      </c>
      <c r="F467" s="154" t="s">
        <v>650</v>
      </c>
      <c r="G467" s="155"/>
      <c r="H467" s="156"/>
    </row>
    <row r="468" spans="1:8" ht="23.25">
      <c r="A468" s="121" t="s">
        <v>1003</v>
      </c>
      <c r="B468" s="151" t="s">
        <v>727</v>
      </c>
      <c r="C468" s="152" t="s">
        <v>245</v>
      </c>
      <c r="D468" s="157">
        <v>522815</v>
      </c>
      <c r="E468" s="157">
        <v>522815</v>
      </c>
      <c r="F468" s="154" t="s">
        <v>650</v>
      </c>
      <c r="G468" s="155"/>
      <c r="H468" s="156"/>
    </row>
    <row r="469" spans="1:8" ht="23.25">
      <c r="A469" s="159" t="s">
        <v>860</v>
      </c>
      <c r="B469" s="151" t="s">
        <v>727</v>
      </c>
      <c r="C469" s="152" t="s">
        <v>246</v>
      </c>
      <c r="D469" s="157">
        <v>1756165.5</v>
      </c>
      <c r="E469" s="157">
        <v>1756165.5</v>
      </c>
      <c r="F469" s="154" t="s">
        <v>650</v>
      </c>
      <c r="G469" s="155"/>
      <c r="H469" s="156"/>
    </row>
    <row r="470" spans="1:8" ht="15">
      <c r="A470" s="159" t="s">
        <v>861</v>
      </c>
      <c r="B470" s="151" t="s">
        <v>727</v>
      </c>
      <c r="C470" s="152" t="s">
        <v>247</v>
      </c>
      <c r="D470" s="157">
        <v>1756165.5</v>
      </c>
      <c r="E470" s="157">
        <v>1756165.5</v>
      </c>
      <c r="F470" s="154" t="s">
        <v>650</v>
      </c>
      <c r="G470" s="155"/>
      <c r="H470" s="156"/>
    </row>
    <row r="471" spans="1:8" ht="15">
      <c r="A471" s="159" t="s">
        <v>1022</v>
      </c>
      <c r="B471" s="151" t="s">
        <v>727</v>
      </c>
      <c r="C471" s="152" t="s">
        <v>248</v>
      </c>
      <c r="D471" s="157">
        <v>1756165.5</v>
      </c>
      <c r="E471" s="157">
        <v>1756165.5</v>
      </c>
      <c r="F471" s="154" t="s">
        <v>650</v>
      </c>
      <c r="G471" s="155"/>
      <c r="H471" s="156"/>
    </row>
    <row r="472" spans="1:8" ht="15">
      <c r="A472" s="121" t="s">
        <v>718</v>
      </c>
      <c r="B472" s="151" t="s">
        <v>727</v>
      </c>
      <c r="C472" s="152" t="s">
        <v>249</v>
      </c>
      <c r="D472" s="157">
        <v>15324000</v>
      </c>
      <c r="E472" s="157">
        <v>11244264.26</v>
      </c>
      <c r="F472" s="154">
        <v>4079735.74</v>
      </c>
      <c r="G472" s="155"/>
      <c r="H472" s="156"/>
    </row>
    <row r="473" spans="1:8" ht="22.5">
      <c r="A473" s="126" t="s">
        <v>896</v>
      </c>
      <c r="B473" s="151" t="s">
        <v>727</v>
      </c>
      <c r="C473" s="152" t="s">
        <v>250</v>
      </c>
      <c r="D473" s="157">
        <v>15324000</v>
      </c>
      <c r="E473" s="157">
        <v>11244264.26</v>
      </c>
      <c r="F473" s="154">
        <v>4079735.74</v>
      </c>
      <c r="G473" s="155"/>
      <c r="H473" s="156"/>
    </row>
    <row r="474" spans="1:8" ht="34.5">
      <c r="A474" s="123" t="s">
        <v>970</v>
      </c>
      <c r="B474" s="151" t="s">
        <v>727</v>
      </c>
      <c r="C474" s="152" t="s">
        <v>251</v>
      </c>
      <c r="D474" s="157">
        <v>15324000</v>
      </c>
      <c r="E474" s="157">
        <v>11244264.26</v>
      </c>
      <c r="F474" s="154">
        <v>4079735.74</v>
      </c>
      <c r="G474" s="155"/>
      <c r="H474" s="156"/>
    </row>
    <row r="475" spans="1:8" ht="23.25">
      <c r="A475" s="123" t="s">
        <v>126</v>
      </c>
      <c r="B475" s="151" t="s">
        <v>727</v>
      </c>
      <c r="C475" s="152" t="s">
        <v>252</v>
      </c>
      <c r="D475" s="157">
        <v>1532000</v>
      </c>
      <c r="E475" s="157">
        <v>1116256.8</v>
      </c>
      <c r="F475" s="154">
        <v>415743.2</v>
      </c>
      <c r="G475" s="155"/>
      <c r="H475" s="156"/>
    </row>
    <row r="476" spans="1:8" ht="57">
      <c r="A476" s="121" t="s">
        <v>850</v>
      </c>
      <c r="B476" s="151" t="s">
        <v>727</v>
      </c>
      <c r="C476" s="152" t="s">
        <v>253</v>
      </c>
      <c r="D476" s="157">
        <v>1532000</v>
      </c>
      <c r="E476" s="157">
        <v>1116256.8</v>
      </c>
      <c r="F476" s="154">
        <v>415743.2</v>
      </c>
      <c r="G476" s="155"/>
      <c r="H476" s="156"/>
    </row>
    <row r="477" spans="1:8" ht="23.25">
      <c r="A477" s="121" t="s">
        <v>851</v>
      </c>
      <c r="B477" s="151" t="s">
        <v>727</v>
      </c>
      <c r="C477" s="152" t="s">
        <v>254</v>
      </c>
      <c r="D477" s="157">
        <v>1532000</v>
      </c>
      <c r="E477" s="157">
        <v>1116256.8</v>
      </c>
      <c r="F477" s="154">
        <v>415743.2</v>
      </c>
      <c r="G477" s="155"/>
      <c r="H477" s="156"/>
    </row>
    <row r="478" spans="1:8" ht="23.25">
      <c r="A478" s="121" t="s">
        <v>852</v>
      </c>
      <c r="B478" s="151" t="s">
        <v>727</v>
      </c>
      <c r="C478" s="152" t="s">
        <v>255</v>
      </c>
      <c r="D478" s="157">
        <v>1177000</v>
      </c>
      <c r="E478" s="157">
        <v>893682.41</v>
      </c>
      <c r="F478" s="154">
        <v>283317.59</v>
      </c>
      <c r="G478" s="155"/>
      <c r="H478" s="156"/>
    </row>
    <row r="479" spans="1:8" ht="34.5">
      <c r="A479" s="118" t="s">
        <v>853</v>
      </c>
      <c r="B479" s="151" t="s">
        <v>727</v>
      </c>
      <c r="C479" s="152" t="s">
        <v>256</v>
      </c>
      <c r="D479" s="157">
        <v>355000</v>
      </c>
      <c r="E479" s="157">
        <v>222574.39</v>
      </c>
      <c r="F479" s="154">
        <v>132425.61</v>
      </c>
      <c r="G479" s="155"/>
      <c r="H479" s="156"/>
    </row>
    <row r="480" spans="1:8" ht="34.5">
      <c r="A480" s="122" t="s">
        <v>959</v>
      </c>
      <c r="B480" s="151" t="s">
        <v>727</v>
      </c>
      <c r="C480" s="152" t="s">
        <v>257</v>
      </c>
      <c r="D480" s="157">
        <v>13690000</v>
      </c>
      <c r="E480" s="157">
        <v>10128007.46</v>
      </c>
      <c r="F480" s="154">
        <v>3561992.54</v>
      </c>
      <c r="G480" s="155"/>
      <c r="H480" s="156"/>
    </row>
    <row r="481" spans="1:8" ht="57">
      <c r="A481" s="121" t="s">
        <v>850</v>
      </c>
      <c r="B481" s="151" t="s">
        <v>727</v>
      </c>
      <c r="C481" s="152" t="s">
        <v>258</v>
      </c>
      <c r="D481" s="157">
        <v>9805000</v>
      </c>
      <c r="E481" s="157">
        <v>7105287.99</v>
      </c>
      <c r="F481" s="154">
        <v>2699712.01</v>
      </c>
      <c r="G481" s="155"/>
      <c r="H481" s="156"/>
    </row>
    <row r="482" spans="1:8" ht="15">
      <c r="A482" s="121" t="s">
        <v>875</v>
      </c>
      <c r="B482" s="151" t="s">
        <v>727</v>
      </c>
      <c r="C482" s="152" t="s">
        <v>259</v>
      </c>
      <c r="D482" s="157">
        <v>9805000</v>
      </c>
      <c r="E482" s="157">
        <v>7105287.99</v>
      </c>
      <c r="F482" s="154">
        <v>2699712.01</v>
      </c>
      <c r="G482" s="155"/>
      <c r="H482" s="156"/>
    </row>
    <row r="483" spans="1:8" ht="15">
      <c r="A483" s="121" t="s">
        <v>876</v>
      </c>
      <c r="B483" s="151" t="s">
        <v>727</v>
      </c>
      <c r="C483" s="152" t="s">
        <v>260</v>
      </c>
      <c r="D483" s="157">
        <v>7531000</v>
      </c>
      <c r="E483" s="157">
        <v>5476995.6</v>
      </c>
      <c r="F483" s="154">
        <v>2054004.4</v>
      </c>
      <c r="G483" s="155"/>
      <c r="H483" s="156"/>
    </row>
    <row r="484" spans="1:8" ht="34.5">
      <c r="A484" s="118" t="s">
        <v>877</v>
      </c>
      <c r="B484" s="151" t="s">
        <v>727</v>
      </c>
      <c r="C484" s="152" t="s">
        <v>261</v>
      </c>
      <c r="D484" s="157">
        <v>2274000</v>
      </c>
      <c r="E484" s="157">
        <v>1628292.39</v>
      </c>
      <c r="F484" s="154">
        <v>645707.61</v>
      </c>
      <c r="G484" s="155"/>
      <c r="H484" s="156"/>
    </row>
    <row r="485" spans="1:8" ht="23.25">
      <c r="A485" s="121" t="s">
        <v>854</v>
      </c>
      <c r="B485" s="151" t="s">
        <v>727</v>
      </c>
      <c r="C485" s="152" t="s">
        <v>262</v>
      </c>
      <c r="D485" s="157">
        <v>3610000</v>
      </c>
      <c r="E485" s="157">
        <v>2830598.75</v>
      </c>
      <c r="F485" s="154">
        <v>779401.25</v>
      </c>
      <c r="G485" s="155"/>
      <c r="H485" s="156"/>
    </row>
    <row r="486" spans="1:8" ht="23.25">
      <c r="A486" s="121" t="s">
        <v>855</v>
      </c>
      <c r="B486" s="151" t="s">
        <v>727</v>
      </c>
      <c r="C486" s="152" t="s">
        <v>263</v>
      </c>
      <c r="D486" s="157">
        <v>3610000</v>
      </c>
      <c r="E486" s="157">
        <v>2830598.75</v>
      </c>
      <c r="F486" s="154">
        <v>779401.25</v>
      </c>
      <c r="G486" s="155"/>
      <c r="H486" s="156"/>
    </row>
    <row r="487" spans="1:8" ht="23.25">
      <c r="A487" s="121" t="s">
        <v>1064</v>
      </c>
      <c r="B487" s="151" t="s">
        <v>727</v>
      </c>
      <c r="C487" s="152" t="s">
        <v>264</v>
      </c>
      <c r="D487" s="157">
        <v>3610000</v>
      </c>
      <c r="E487" s="157">
        <v>2830598.75</v>
      </c>
      <c r="F487" s="154">
        <v>779401.25</v>
      </c>
      <c r="G487" s="155"/>
      <c r="H487" s="156"/>
    </row>
    <row r="488" spans="1:8" ht="15">
      <c r="A488" s="159" t="s">
        <v>856</v>
      </c>
      <c r="B488" s="151" t="s">
        <v>727</v>
      </c>
      <c r="C488" s="152" t="s">
        <v>265</v>
      </c>
      <c r="D488" s="157">
        <v>275000</v>
      </c>
      <c r="E488" s="157">
        <v>192120.72</v>
      </c>
      <c r="F488" s="154">
        <v>82879.28</v>
      </c>
      <c r="G488" s="155"/>
      <c r="H488" s="156"/>
    </row>
    <row r="489" spans="1:8" ht="15">
      <c r="A489" s="159" t="s">
        <v>857</v>
      </c>
      <c r="B489" s="151" t="s">
        <v>727</v>
      </c>
      <c r="C489" s="152" t="s">
        <v>266</v>
      </c>
      <c r="D489" s="157">
        <v>275000</v>
      </c>
      <c r="E489" s="157">
        <v>192120.72</v>
      </c>
      <c r="F489" s="154">
        <v>82879.28</v>
      </c>
      <c r="G489" s="155"/>
      <c r="H489" s="156"/>
    </row>
    <row r="490" spans="1:8" ht="23.25">
      <c r="A490" s="159" t="s">
        <v>652</v>
      </c>
      <c r="B490" s="151" t="s">
        <v>727</v>
      </c>
      <c r="C490" s="152" t="s">
        <v>267</v>
      </c>
      <c r="D490" s="157">
        <v>228629.21</v>
      </c>
      <c r="E490" s="157">
        <v>181810.21</v>
      </c>
      <c r="F490" s="154">
        <v>46819</v>
      </c>
      <c r="G490" s="155"/>
      <c r="H490" s="156"/>
    </row>
    <row r="491" spans="1:8" ht="15">
      <c r="A491" s="159" t="s">
        <v>1063</v>
      </c>
      <c r="B491" s="151" t="s">
        <v>727</v>
      </c>
      <c r="C491" s="152" t="s">
        <v>268</v>
      </c>
      <c r="D491" s="157">
        <v>10870.79</v>
      </c>
      <c r="E491" s="157" t="s">
        <v>650</v>
      </c>
      <c r="F491" s="154">
        <v>10870.79</v>
      </c>
      <c r="G491" s="155"/>
      <c r="H491" s="156"/>
    </row>
    <row r="492" spans="1:8" ht="15">
      <c r="A492" s="159" t="s">
        <v>1213</v>
      </c>
      <c r="B492" s="151" t="s">
        <v>727</v>
      </c>
      <c r="C492" s="152" t="s">
        <v>269</v>
      </c>
      <c r="D492" s="157">
        <v>35500</v>
      </c>
      <c r="E492" s="157">
        <v>10310.51</v>
      </c>
      <c r="F492" s="154">
        <v>25189.49</v>
      </c>
      <c r="G492" s="155"/>
      <c r="H492" s="156"/>
    </row>
    <row r="493" spans="1:8" ht="23.25">
      <c r="A493" s="118" t="s">
        <v>666</v>
      </c>
      <c r="B493" s="151" t="s">
        <v>727</v>
      </c>
      <c r="C493" s="152" t="s">
        <v>270</v>
      </c>
      <c r="D493" s="157">
        <v>72000</v>
      </c>
      <c r="E493" s="157" t="s">
        <v>650</v>
      </c>
      <c r="F493" s="154">
        <v>72000</v>
      </c>
      <c r="G493" s="155"/>
      <c r="H493" s="156"/>
    </row>
    <row r="494" spans="1:8" ht="23.25">
      <c r="A494" s="121" t="s">
        <v>854</v>
      </c>
      <c r="B494" s="151" t="s">
        <v>727</v>
      </c>
      <c r="C494" s="152" t="s">
        <v>271</v>
      </c>
      <c r="D494" s="157">
        <v>72000</v>
      </c>
      <c r="E494" s="157" t="s">
        <v>650</v>
      </c>
      <c r="F494" s="154">
        <v>72000</v>
      </c>
      <c r="G494" s="155"/>
      <c r="H494" s="156"/>
    </row>
    <row r="495" spans="1:8" ht="23.25">
      <c r="A495" s="121" t="s">
        <v>855</v>
      </c>
      <c r="B495" s="151" t="s">
        <v>727</v>
      </c>
      <c r="C495" s="152" t="s">
        <v>744</v>
      </c>
      <c r="D495" s="157">
        <v>72000</v>
      </c>
      <c r="E495" s="157" t="s">
        <v>650</v>
      </c>
      <c r="F495" s="154">
        <v>72000</v>
      </c>
      <c r="G495" s="155"/>
      <c r="H495" s="156"/>
    </row>
    <row r="496" spans="1:8" ht="23.25">
      <c r="A496" s="121" t="s">
        <v>1064</v>
      </c>
      <c r="B496" s="151" t="s">
        <v>727</v>
      </c>
      <c r="C496" s="152" t="s">
        <v>745</v>
      </c>
      <c r="D496" s="157">
        <v>72000</v>
      </c>
      <c r="E496" s="157" t="s">
        <v>650</v>
      </c>
      <c r="F496" s="154">
        <v>72000</v>
      </c>
      <c r="G496" s="155"/>
      <c r="H496" s="156"/>
    </row>
    <row r="497" spans="1:8" ht="23.25">
      <c r="A497" s="118" t="s">
        <v>649</v>
      </c>
      <c r="B497" s="151" t="s">
        <v>727</v>
      </c>
      <c r="C497" s="152" t="s">
        <v>746</v>
      </c>
      <c r="D497" s="157">
        <v>30000</v>
      </c>
      <c r="E497" s="157" t="s">
        <v>650</v>
      </c>
      <c r="F497" s="154">
        <v>30000</v>
      </c>
      <c r="G497" s="155"/>
      <c r="H497" s="156"/>
    </row>
    <row r="498" spans="1:8" ht="23.25">
      <c r="A498" s="121" t="s">
        <v>854</v>
      </c>
      <c r="B498" s="151" t="s">
        <v>727</v>
      </c>
      <c r="C498" s="152" t="s">
        <v>747</v>
      </c>
      <c r="D498" s="157">
        <v>30000</v>
      </c>
      <c r="E498" s="157" t="s">
        <v>650</v>
      </c>
      <c r="F498" s="154">
        <v>30000</v>
      </c>
      <c r="G498" s="155"/>
      <c r="H498" s="156"/>
    </row>
    <row r="499" spans="1:8" ht="23.25">
      <c r="A499" s="121" t="s">
        <v>855</v>
      </c>
      <c r="B499" s="151" t="s">
        <v>727</v>
      </c>
      <c r="C499" s="152" t="s">
        <v>748</v>
      </c>
      <c r="D499" s="157">
        <v>30000</v>
      </c>
      <c r="E499" s="157" t="s">
        <v>650</v>
      </c>
      <c r="F499" s="154">
        <v>30000</v>
      </c>
      <c r="G499" s="155"/>
      <c r="H499" s="156"/>
    </row>
    <row r="500" spans="1:8" ht="23.25">
      <c r="A500" s="121" t="s">
        <v>1064</v>
      </c>
      <c r="B500" s="151" t="s">
        <v>727</v>
      </c>
      <c r="C500" s="152" t="s">
        <v>749</v>
      </c>
      <c r="D500" s="157">
        <v>30000</v>
      </c>
      <c r="E500" s="157" t="s">
        <v>650</v>
      </c>
      <c r="F500" s="154">
        <v>30000</v>
      </c>
      <c r="G500" s="155"/>
      <c r="H500" s="156"/>
    </row>
    <row r="501" spans="1:8" ht="15">
      <c r="A501" s="121" t="s">
        <v>658</v>
      </c>
      <c r="B501" s="151" t="s">
        <v>727</v>
      </c>
      <c r="C501" s="152" t="s">
        <v>750</v>
      </c>
      <c r="D501" s="157">
        <v>3777000</v>
      </c>
      <c r="E501" s="157">
        <v>3539344.1</v>
      </c>
      <c r="F501" s="154">
        <v>237655.9</v>
      </c>
      <c r="G501" s="155"/>
      <c r="H501" s="156"/>
    </row>
    <row r="502" spans="1:8" ht="15">
      <c r="A502" s="121" t="s">
        <v>982</v>
      </c>
      <c r="B502" s="151" t="s">
        <v>727</v>
      </c>
      <c r="C502" s="152" t="s">
        <v>751</v>
      </c>
      <c r="D502" s="157">
        <v>3777000</v>
      </c>
      <c r="E502" s="157">
        <v>3539344.1</v>
      </c>
      <c r="F502" s="154">
        <v>237655.9</v>
      </c>
      <c r="G502" s="155"/>
      <c r="H502" s="156"/>
    </row>
    <row r="503" spans="1:8" ht="22.5">
      <c r="A503" s="126" t="s">
        <v>121</v>
      </c>
      <c r="B503" s="151" t="s">
        <v>727</v>
      </c>
      <c r="C503" s="152" t="s">
        <v>752</v>
      </c>
      <c r="D503" s="157">
        <v>3777000</v>
      </c>
      <c r="E503" s="157">
        <v>3539344.1</v>
      </c>
      <c r="F503" s="154">
        <v>237655.9</v>
      </c>
      <c r="G503" s="155"/>
      <c r="H503" s="156"/>
    </row>
    <row r="504" spans="1:8" ht="34.5">
      <c r="A504" s="123" t="s">
        <v>970</v>
      </c>
      <c r="B504" s="151" t="s">
        <v>727</v>
      </c>
      <c r="C504" s="152" t="s">
        <v>753</v>
      </c>
      <c r="D504" s="157">
        <v>3777000</v>
      </c>
      <c r="E504" s="157">
        <v>3539344.1</v>
      </c>
      <c r="F504" s="154">
        <v>237655.9</v>
      </c>
      <c r="G504" s="155"/>
      <c r="H504" s="156"/>
    </row>
    <row r="505" spans="1:8" ht="79.5">
      <c r="A505" s="123" t="s">
        <v>971</v>
      </c>
      <c r="B505" s="151" t="s">
        <v>727</v>
      </c>
      <c r="C505" s="152" t="s">
        <v>754</v>
      </c>
      <c r="D505" s="157">
        <v>3777000</v>
      </c>
      <c r="E505" s="157">
        <v>3539344.1</v>
      </c>
      <c r="F505" s="154">
        <v>237655.9</v>
      </c>
      <c r="G505" s="155"/>
      <c r="H505" s="156"/>
    </row>
    <row r="506" spans="1:8" ht="23.25">
      <c r="A506" s="121" t="s">
        <v>854</v>
      </c>
      <c r="B506" s="151" t="s">
        <v>727</v>
      </c>
      <c r="C506" s="152" t="s">
        <v>755</v>
      </c>
      <c r="D506" s="157">
        <v>18900</v>
      </c>
      <c r="E506" s="157">
        <v>18900</v>
      </c>
      <c r="F506" s="154" t="s">
        <v>650</v>
      </c>
      <c r="G506" s="155"/>
      <c r="H506" s="156"/>
    </row>
    <row r="507" spans="1:8" ht="23.25">
      <c r="A507" s="121" t="s">
        <v>855</v>
      </c>
      <c r="B507" s="151" t="s">
        <v>727</v>
      </c>
      <c r="C507" s="152" t="s">
        <v>756</v>
      </c>
      <c r="D507" s="157">
        <v>18900</v>
      </c>
      <c r="E507" s="157">
        <v>18900</v>
      </c>
      <c r="F507" s="154" t="s">
        <v>650</v>
      </c>
      <c r="G507" s="155"/>
      <c r="H507" s="156"/>
    </row>
    <row r="508" spans="1:8" ht="23.25">
      <c r="A508" s="121" t="s">
        <v>1064</v>
      </c>
      <c r="B508" s="151" t="s">
        <v>727</v>
      </c>
      <c r="C508" s="152" t="s">
        <v>757</v>
      </c>
      <c r="D508" s="157">
        <v>18900</v>
      </c>
      <c r="E508" s="157">
        <v>18900</v>
      </c>
      <c r="F508" s="154" t="s">
        <v>650</v>
      </c>
      <c r="G508" s="155"/>
      <c r="H508" s="156"/>
    </row>
    <row r="509" spans="1:8" ht="15">
      <c r="A509" s="121" t="s">
        <v>884</v>
      </c>
      <c r="B509" s="151" t="s">
        <v>727</v>
      </c>
      <c r="C509" s="152" t="s">
        <v>758</v>
      </c>
      <c r="D509" s="157">
        <v>3758100</v>
      </c>
      <c r="E509" s="157">
        <v>3520444.1</v>
      </c>
      <c r="F509" s="154">
        <v>237655.9</v>
      </c>
      <c r="G509" s="155"/>
      <c r="H509" s="156"/>
    </row>
    <row r="510" spans="1:8" ht="23.25">
      <c r="A510" s="121" t="s">
        <v>63</v>
      </c>
      <c r="B510" s="151" t="s">
        <v>727</v>
      </c>
      <c r="C510" s="152" t="s">
        <v>759</v>
      </c>
      <c r="D510" s="157">
        <v>3758100</v>
      </c>
      <c r="E510" s="157">
        <v>3520444.1</v>
      </c>
      <c r="F510" s="154">
        <v>237655.9</v>
      </c>
      <c r="G510" s="155"/>
      <c r="H510" s="156"/>
    </row>
    <row r="511" spans="1:8" ht="23.25">
      <c r="A511" s="121" t="s">
        <v>1003</v>
      </c>
      <c r="B511" s="151" t="s">
        <v>727</v>
      </c>
      <c r="C511" s="152" t="s">
        <v>760</v>
      </c>
      <c r="D511" s="157">
        <v>3758100</v>
      </c>
      <c r="E511" s="157">
        <v>3520444.1</v>
      </c>
      <c r="F511" s="154">
        <v>237655.9</v>
      </c>
      <c r="G511" s="155"/>
      <c r="H511" s="156"/>
    </row>
    <row r="512" spans="1:8" ht="23.25">
      <c r="A512" s="150" t="s">
        <v>112</v>
      </c>
      <c r="B512" s="151" t="s">
        <v>727</v>
      </c>
      <c r="C512" s="152" t="s">
        <v>761</v>
      </c>
      <c r="D512" s="153">
        <v>60758560</v>
      </c>
      <c r="E512" s="153">
        <v>36381329.53</v>
      </c>
      <c r="F512" s="154">
        <v>24377230.47</v>
      </c>
      <c r="G512" s="155"/>
      <c r="H512" s="156"/>
    </row>
    <row r="513" spans="1:8" ht="15">
      <c r="A513" s="121" t="s">
        <v>148</v>
      </c>
      <c r="B513" s="151" t="s">
        <v>727</v>
      </c>
      <c r="C513" s="152" t="s">
        <v>762</v>
      </c>
      <c r="D513" s="157">
        <v>25521000</v>
      </c>
      <c r="E513" s="157">
        <v>18863352.87</v>
      </c>
      <c r="F513" s="154">
        <v>6657647.13</v>
      </c>
      <c r="G513" s="155"/>
      <c r="H513" s="156"/>
    </row>
    <row r="514" spans="1:8" ht="15">
      <c r="A514" s="121" t="s">
        <v>1185</v>
      </c>
      <c r="B514" s="151" t="s">
        <v>727</v>
      </c>
      <c r="C514" s="152" t="s">
        <v>763</v>
      </c>
      <c r="D514" s="157">
        <v>25321000</v>
      </c>
      <c r="E514" s="157">
        <v>18773602.87</v>
      </c>
      <c r="F514" s="154">
        <v>6547397.13</v>
      </c>
      <c r="G514" s="155"/>
      <c r="H514" s="156"/>
    </row>
    <row r="515" spans="1:8" ht="34.5">
      <c r="A515" s="35" t="s">
        <v>972</v>
      </c>
      <c r="B515" s="151" t="s">
        <v>727</v>
      </c>
      <c r="C515" s="152" t="s">
        <v>764</v>
      </c>
      <c r="D515" s="157">
        <v>25321000</v>
      </c>
      <c r="E515" s="157">
        <v>18773602.87</v>
      </c>
      <c r="F515" s="154">
        <v>6547397.13</v>
      </c>
      <c r="G515" s="155"/>
      <c r="H515" s="156"/>
    </row>
    <row r="516" spans="1:8" ht="23.25">
      <c r="A516" s="35" t="s">
        <v>973</v>
      </c>
      <c r="B516" s="151" t="s">
        <v>727</v>
      </c>
      <c r="C516" s="152" t="s">
        <v>765</v>
      </c>
      <c r="D516" s="157">
        <v>15460000</v>
      </c>
      <c r="E516" s="157">
        <v>11659230.67</v>
      </c>
      <c r="F516" s="154">
        <v>3800769.33</v>
      </c>
      <c r="G516" s="155"/>
      <c r="H516" s="156"/>
    </row>
    <row r="517" spans="1:8" ht="34.5">
      <c r="A517" s="125" t="s">
        <v>959</v>
      </c>
      <c r="B517" s="151" t="s">
        <v>727</v>
      </c>
      <c r="C517" s="152" t="s">
        <v>766</v>
      </c>
      <c r="D517" s="157">
        <v>15460000</v>
      </c>
      <c r="E517" s="157">
        <v>11659230.67</v>
      </c>
      <c r="F517" s="154">
        <v>3800769.33</v>
      </c>
      <c r="G517" s="155"/>
      <c r="H517" s="156"/>
    </row>
    <row r="518" spans="1:8" ht="23.25">
      <c r="A518" s="121" t="s">
        <v>860</v>
      </c>
      <c r="B518" s="151" t="s">
        <v>727</v>
      </c>
      <c r="C518" s="152" t="s">
        <v>767</v>
      </c>
      <c r="D518" s="157">
        <v>15460000</v>
      </c>
      <c r="E518" s="157">
        <v>11659230.67</v>
      </c>
      <c r="F518" s="154">
        <v>3800769.33</v>
      </c>
      <c r="G518" s="155"/>
      <c r="H518" s="156"/>
    </row>
    <row r="519" spans="1:8" ht="15">
      <c r="A519" s="121" t="s">
        <v>861</v>
      </c>
      <c r="B519" s="151" t="s">
        <v>727</v>
      </c>
      <c r="C519" s="152" t="s">
        <v>768</v>
      </c>
      <c r="D519" s="157">
        <v>15460000</v>
      </c>
      <c r="E519" s="157">
        <v>11659230.67</v>
      </c>
      <c r="F519" s="154">
        <v>3800769.33</v>
      </c>
      <c r="G519" s="155"/>
      <c r="H519" s="156"/>
    </row>
    <row r="520" spans="1:8" ht="45.75">
      <c r="A520" s="121" t="s">
        <v>838</v>
      </c>
      <c r="B520" s="151" t="s">
        <v>727</v>
      </c>
      <c r="C520" s="152" t="s">
        <v>769</v>
      </c>
      <c r="D520" s="157">
        <v>15460000</v>
      </c>
      <c r="E520" s="157">
        <v>11659230.67</v>
      </c>
      <c r="F520" s="154">
        <v>3800769.33</v>
      </c>
      <c r="G520" s="155"/>
      <c r="H520" s="156"/>
    </row>
    <row r="521" spans="1:8" ht="23.25">
      <c r="A521" s="35" t="s">
        <v>618</v>
      </c>
      <c r="B521" s="151" t="s">
        <v>727</v>
      </c>
      <c r="C521" s="161" t="s">
        <v>770</v>
      </c>
      <c r="D521" s="157">
        <v>9861000</v>
      </c>
      <c r="E521" s="157">
        <v>7114372.2</v>
      </c>
      <c r="F521" s="154">
        <v>2746627.8</v>
      </c>
      <c r="G521" s="155"/>
      <c r="H521" s="156"/>
    </row>
    <row r="522" spans="1:8" ht="34.5">
      <c r="A522" s="125" t="s">
        <v>959</v>
      </c>
      <c r="B522" s="151" t="s">
        <v>727</v>
      </c>
      <c r="C522" s="152" t="s">
        <v>771</v>
      </c>
      <c r="D522" s="157">
        <v>9861000</v>
      </c>
      <c r="E522" s="157">
        <v>7114372.2</v>
      </c>
      <c r="F522" s="154">
        <v>2746627.8</v>
      </c>
      <c r="G522" s="155"/>
      <c r="H522" s="156"/>
    </row>
    <row r="523" spans="1:8" ht="23.25">
      <c r="A523" s="121" t="s">
        <v>860</v>
      </c>
      <c r="B523" s="151" t="s">
        <v>727</v>
      </c>
      <c r="C523" s="152" t="s">
        <v>772</v>
      </c>
      <c r="D523" s="157">
        <v>9861000</v>
      </c>
      <c r="E523" s="157">
        <v>7114372.2</v>
      </c>
      <c r="F523" s="154">
        <v>2746627.8</v>
      </c>
      <c r="G523" s="155"/>
      <c r="H523" s="156"/>
    </row>
    <row r="524" spans="1:8" ht="15">
      <c r="A524" s="121" t="s">
        <v>861</v>
      </c>
      <c r="B524" s="151" t="s">
        <v>727</v>
      </c>
      <c r="C524" s="152" t="s">
        <v>773</v>
      </c>
      <c r="D524" s="157">
        <v>9861000</v>
      </c>
      <c r="E524" s="157">
        <v>7114372.2</v>
      </c>
      <c r="F524" s="154">
        <v>2746627.8</v>
      </c>
      <c r="G524" s="155"/>
      <c r="H524" s="156"/>
    </row>
    <row r="525" spans="1:8" ht="45.75">
      <c r="A525" s="121" t="s">
        <v>838</v>
      </c>
      <c r="B525" s="151" t="s">
        <v>727</v>
      </c>
      <c r="C525" s="152" t="s">
        <v>774</v>
      </c>
      <c r="D525" s="157">
        <v>9861000</v>
      </c>
      <c r="E525" s="157">
        <v>7114372.2</v>
      </c>
      <c r="F525" s="154">
        <v>2746627.8</v>
      </c>
      <c r="G525" s="155"/>
      <c r="H525" s="156"/>
    </row>
    <row r="526" spans="1:8" ht="15">
      <c r="A526" s="118" t="s">
        <v>397</v>
      </c>
      <c r="B526" s="151" t="s">
        <v>727</v>
      </c>
      <c r="C526" s="152" t="s">
        <v>775</v>
      </c>
      <c r="D526" s="157">
        <v>200000</v>
      </c>
      <c r="E526" s="157">
        <v>89750</v>
      </c>
      <c r="F526" s="154">
        <v>110250</v>
      </c>
      <c r="G526" s="155"/>
      <c r="H526" s="156"/>
    </row>
    <row r="527" spans="1:8" ht="34.5">
      <c r="A527" s="35" t="s">
        <v>972</v>
      </c>
      <c r="B527" s="151" t="s">
        <v>727</v>
      </c>
      <c r="C527" s="152" t="s">
        <v>776</v>
      </c>
      <c r="D527" s="157">
        <v>200000</v>
      </c>
      <c r="E527" s="157">
        <v>89750</v>
      </c>
      <c r="F527" s="154">
        <v>110250</v>
      </c>
      <c r="G527" s="155"/>
      <c r="H527" s="156"/>
    </row>
    <row r="528" spans="1:8" ht="23.25">
      <c r="A528" s="118" t="s">
        <v>619</v>
      </c>
      <c r="B528" s="151" t="s">
        <v>727</v>
      </c>
      <c r="C528" s="152" t="s">
        <v>777</v>
      </c>
      <c r="D528" s="157">
        <v>200000</v>
      </c>
      <c r="E528" s="157">
        <v>89750</v>
      </c>
      <c r="F528" s="154">
        <v>110250</v>
      </c>
      <c r="G528" s="155"/>
      <c r="H528" s="156"/>
    </row>
    <row r="529" spans="1:8" ht="15">
      <c r="A529" s="118" t="s">
        <v>0</v>
      </c>
      <c r="B529" s="151" t="s">
        <v>727</v>
      </c>
      <c r="C529" s="152" t="s">
        <v>778</v>
      </c>
      <c r="D529" s="157">
        <v>200000</v>
      </c>
      <c r="E529" s="157">
        <v>89750</v>
      </c>
      <c r="F529" s="154">
        <v>110250</v>
      </c>
      <c r="G529" s="155"/>
      <c r="H529" s="156"/>
    </row>
    <row r="530" spans="1:8" ht="23.25">
      <c r="A530" s="118" t="s">
        <v>854</v>
      </c>
      <c r="B530" s="151" t="s">
        <v>727</v>
      </c>
      <c r="C530" s="152" t="s">
        <v>779</v>
      </c>
      <c r="D530" s="157">
        <v>200000</v>
      </c>
      <c r="E530" s="157">
        <v>89750</v>
      </c>
      <c r="F530" s="154">
        <v>110250</v>
      </c>
      <c r="G530" s="155"/>
      <c r="H530" s="156"/>
    </row>
    <row r="531" spans="1:8" ht="23.25">
      <c r="A531" s="118" t="s">
        <v>855</v>
      </c>
      <c r="B531" s="151" t="s">
        <v>727</v>
      </c>
      <c r="C531" s="152" t="s">
        <v>780</v>
      </c>
      <c r="D531" s="157">
        <v>200000</v>
      </c>
      <c r="E531" s="157">
        <v>89750</v>
      </c>
      <c r="F531" s="154">
        <v>110250</v>
      </c>
      <c r="G531" s="155"/>
      <c r="H531" s="156"/>
    </row>
    <row r="532" spans="1:8" ht="23.25">
      <c r="A532" s="118" t="s">
        <v>1064</v>
      </c>
      <c r="B532" s="151" t="s">
        <v>727</v>
      </c>
      <c r="C532" s="152" t="s">
        <v>781</v>
      </c>
      <c r="D532" s="157">
        <v>200000</v>
      </c>
      <c r="E532" s="157">
        <v>89750</v>
      </c>
      <c r="F532" s="154">
        <v>110250</v>
      </c>
      <c r="G532" s="155"/>
      <c r="H532" s="156"/>
    </row>
    <row r="533" spans="1:8" ht="15">
      <c r="A533" s="121" t="s">
        <v>396</v>
      </c>
      <c r="B533" s="151" t="s">
        <v>727</v>
      </c>
      <c r="C533" s="152" t="s">
        <v>782</v>
      </c>
      <c r="D533" s="157">
        <v>20608560</v>
      </c>
      <c r="E533" s="157">
        <v>15454196.85</v>
      </c>
      <c r="F533" s="154">
        <v>5154363.15</v>
      </c>
      <c r="G533" s="155"/>
      <c r="H533" s="156"/>
    </row>
    <row r="534" spans="1:8" ht="15">
      <c r="A534" s="121" t="s">
        <v>659</v>
      </c>
      <c r="B534" s="151" t="s">
        <v>727</v>
      </c>
      <c r="C534" s="152" t="s">
        <v>783</v>
      </c>
      <c r="D534" s="157">
        <v>13832560</v>
      </c>
      <c r="E534" s="157">
        <v>10388479.17</v>
      </c>
      <c r="F534" s="154">
        <v>3444080.83</v>
      </c>
      <c r="G534" s="155"/>
      <c r="H534" s="156"/>
    </row>
    <row r="535" spans="1:8" ht="34.5">
      <c r="A535" s="35" t="s">
        <v>972</v>
      </c>
      <c r="B535" s="151" t="s">
        <v>727</v>
      </c>
      <c r="C535" s="152" t="s">
        <v>784</v>
      </c>
      <c r="D535" s="157">
        <v>13832560</v>
      </c>
      <c r="E535" s="157">
        <v>10388479.17</v>
      </c>
      <c r="F535" s="154">
        <v>3444080.83</v>
      </c>
      <c r="G535" s="155"/>
      <c r="H535" s="156"/>
    </row>
    <row r="536" spans="1:8" ht="34.5">
      <c r="A536" s="35" t="s">
        <v>620</v>
      </c>
      <c r="B536" s="151" t="s">
        <v>727</v>
      </c>
      <c r="C536" s="152" t="s">
        <v>785</v>
      </c>
      <c r="D536" s="157">
        <v>10797000</v>
      </c>
      <c r="E536" s="157">
        <v>8180395.06</v>
      </c>
      <c r="F536" s="154">
        <v>2616604.94</v>
      </c>
      <c r="G536" s="155"/>
      <c r="H536" s="156"/>
    </row>
    <row r="537" spans="1:8" ht="34.5">
      <c r="A537" s="118" t="s">
        <v>959</v>
      </c>
      <c r="B537" s="151" t="s">
        <v>727</v>
      </c>
      <c r="C537" s="152" t="s">
        <v>786</v>
      </c>
      <c r="D537" s="157">
        <v>10797000</v>
      </c>
      <c r="E537" s="157">
        <v>8180395.06</v>
      </c>
      <c r="F537" s="154">
        <v>2616604.94</v>
      </c>
      <c r="G537" s="155"/>
      <c r="H537" s="156"/>
    </row>
    <row r="538" spans="1:8" ht="23.25">
      <c r="A538" s="121" t="s">
        <v>860</v>
      </c>
      <c r="B538" s="151" t="s">
        <v>727</v>
      </c>
      <c r="C538" s="152" t="s">
        <v>787</v>
      </c>
      <c r="D538" s="157">
        <v>10797000</v>
      </c>
      <c r="E538" s="157">
        <v>8180395.06</v>
      </c>
      <c r="F538" s="154">
        <v>2616604.94</v>
      </c>
      <c r="G538" s="155"/>
      <c r="H538" s="156"/>
    </row>
    <row r="539" spans="1:8" ht="15">
      <c r="A539" s="121" t="s">
        <v>861</v>
      </c>
      <c r="B539" s="151" t="s">
        <v>727</v>
      </c>
      <c r="C539" s="152" t="s">
        <v>788</v>
      </c>
      <c r="D539" s="157">
        <v>10797000</v>
      </c>
      <c r="E539" s="157">
        <v>8180395.06</v>
      </c>
      <c r="F539" s="154">
        <v>2616604.94</v>
      </c>
      <c r="G539" s="155"/>
      <c r="H539" s="156"/>
    </row>
    <row r="540" spans="1:8" ht="45.75">
      <c r="A540" s="121" t="s">
        <v>838</v>
      </c>
      <c r="B540" s="151" t="s">
        <v>727</v>
      </c>
      <c r="C540" s="152" t="s">
        <v>789</v>
      </c>
      <c r="D540" s="157">
        <v>10797000</v>
      </c>
      <c r="E540" s="157">
        <v>8180395.06</v>
      </c>
      <c r="F540" s="154">
        <v>2616604.94</v>
      </c>
      <c r="G540" s="155"/>
      <c r="H540" s="156"/>
    </row>
    <row r="541" spans="1:8" ht="23.25">
      <c r="A541" s="118" t="s">
        <v>621</v>
      </c>
      <c r="B541" s="151" t="s">
        <v>727</v>
      </c>
      <c r="C541" s="152" t="s">
        <v>790</v>
      </c>
      <c r="D541" s="157">
        <v>3035560</v>
      </c>
      <c r="E541" s="157">
        <v>2208084.11</v>
      </c>
      <c r="F541" s="154">
        <v>827475.89</v>
      </c>
      <c r="G541" s="155"/>
      <c r="H541" s="156"/>
    </row>
    <row r="542" spans="1:8" ht="34.5">
      <c r="A542" s="118" t="s">
        <v>959</v>
      </c>
      <c r="B542" s="151" t="s">
        <v>727</v>
      </c>
      <c r="C542" s="152" t="s">
        <v>791</v>
      </c>
      <c r="D542" s="157">
        <v>2910000</v>
      </c>
      <c r="E542" s="157">
        <v>2146684.11</v>
      </c>
      <c r="F542" s="154">
        <v>763315.89</v>
      </c>
      <c r="G542" s="155"/>
      <c r="H542" s="156"/>
    </row>
    <row r="543" spans="1:8" ht="57">
      <c r="A543" s="121" t="s">
        <v>850</v>
      </c>
      <c r="B543" s="151" t="s">
        <v>727</v>
      </c>
      <c r="C543" s="152" t="s">
        <v>792</v>
      </c>
      <c r="D543" s="157">
        <v>2194000</v>
      </c>
      <c r="E543" s="157">
        <v>1646654</v>
      </c>
      <c r="F543" s="154">
        <v>547346</v>
      </c>
      <c r="G543" s="155"/>
      <c r="H543" s="156"/>
    </row>
    <row r="544" spans="1:8" ht="15">
      <c r="A544" s="121" t="s">
        <v>875</v>
      </c>
      <c r="B544" s="151" t="s">
        <v>727</v>
      </c>
      <c r="C544" s="152" t="s">
        <v>793</v>
      </c>
      <c r="D544" s="157">
        <v>2194000</v>
      </c>
      <c r="E544" s="157">
        <v>1646654</v>
      </c>
      <c r="F544" s="154">
        <v>547346</v>
      </c>
      <c r="G544" s="155"/>
      <c r="H544" s="156"/>
    </row>
    <row r="545" spans="1:8" ht="15">
      <c r="A545" s="121" t="s">
        <v>876</v>
      </c>
      <c r="B545" s="151" t="s">
        <v>727</v>
      </c>
      <c r="C545" s="152" t="s">
        <v>794</v>
      </c>
      <c r="D545" s="157">
        <v>1685100</v>
      </c>
      <c r="E545" s="157">
        <v>1316772.99</v>
      </c>
      <c r="F545" s="154">
        <v>368327.01</v>
      </c>
      <c r="G545" s="155"/>
      <c r="H545" s="156"/>
    </row>
    <row r="546" spans="1:8" ht="34.5">
      <c r="A546" s="118" t="s">
        <v>877</v>
      </c>
      <c r="B546" s="151" t="s">
        <v>727</v>
      </c>
      <c r="C546" s="152" t="s">
        <v>795</v>
      </c>
      <c r="D546" s="157">
        <v>508900</v>
      </c>
      <c r="E546" s="157">
        <v>329881.01</v>
      </c>
      <c r="F546" s="154">
        <v>179018.99</v>
      </c>
      <c r="G546" s="155"/>
      <c r="H546" s="156"/>
    </row>
    <row r="547" spans="1:8" ht="23.25">
      <c r="A547" s="121" t="s">
        <v>854</v>
      </c>
      <c r="B547" s="151" t="s">
        <v>727</v>
      </c>
      <c r="C547" s="152" t="s">
        <v>796</v>
      </c>
      <c r="D547" s="157">
        <v>713828</v>
      </c>
      <c r="E547" s="157">
        <v>498151.11</v>
      </c>
      <c r="F547" s="154">
        <v>215676.89</v>
      </c>
      <c r="G547" s="155"/>
      <c r="H547" s="156"/>
    </row>
    <row r="548" spans="1:8" ht="23.25">
      <c r="A548" s="121" t="s">
        <v>855</v>
      </c>
      <c r="B548" s="151" t="s">
        <v>727</v>
      </c>
      <c r="C548" s="152" t="s">
        <v>797</v>
      </c>
      <c r="D548" s="157">
        <v>713828</v>
      </c>
      <c r="E548" s="157">
        <v>498151.11</v>
      </c>
      <c r="F548" s="154">
        <v>215676.89</v>
      </c>
      <c r="G548" s="155"/>
      <c r="H548" s="156"/>
    </row>
    <row r="549" spans="1:8" ht="23.25">
      <c r="A549" s="121" t="s">
        <v>1064</v>
      </c>
      <c r="B549" s="151" t="s">
        <v>727</v>
      </c>
      <c r="C549" s="152" t="s">
        <v>798</v>
      </c>
      <c r="D549" s="157">
        <v>713828</v>
      </c>
      <c r="E549" s="157">
        <v>498151.11</v>
      </c>
      <c r="F549" s="154">
        <v>215676.89</v>
      </c>
      <c r="G549" s="155"/>
      <c r="H549" s="156"/>
    </row>
    <row r="550" spans="1:8" ht="15">
      <c r="A550" s="121" t="s">
        <v>856</v>
      </c>
      <c r="B550" s="151" t="s">
        <v>727</v>
      </c>
      <c r="C550" s="152" t="s">
        <v>799</v>
      </c>
      <c r="D550" s="157">
        <v>2172</v>
      </c>
      <c r="E550" s="157">
        <v>1879</v>
      </c>
      <c r="F550" s="154">
        <v>293</v>
      </c>
      <c r="G550" s="155"/>
      <c r="H550" s="156"/>
    </row>
    <row r="551" spans="1:8" ht="15">
      <c r="A551" s="121" t="s">
        <v>857</v>
      </c>
      <c r="B551" s="151" t="s">
        <v>727</v>
      </c>
      <c r="C551" s="152" t="s">
        <v>800</v>
      </c>
      <c r="D551" s="157">
        <v>2172</v>
      </c>
      <c r="E551" s="157">
        <v>1879</v>
      </c>
      <c r="F551" s="154">
        <v>293</v>
      </c>
      <c r="G551" s="155"/>
      <c r="H551" s="156"/>
    </row>
    <row r="552" spans="1:8" ht="15">
      <c r="A552" s="121" t="s">
        <v>1063</v>
      </c>
      <c r="B552" s="151" t="s">
        <v>727</v>
      </c>
      <c r="C552" s="152" t="s">
        <v>801</v>
      </c>
      <c r="D552" s="157">
        <v>293</v>
      </c>
      <c r="E552" s="157" t="s">
        <v>650</v>
      </c>
      <c r="F552" s="154">
        <v>293</v>
      </c>
      <c r="G552" s="155"/>
      <c r="H552" s="156"/>
    </row>
    <row r="553" spans="1:8" ht="15">
      <c r="A553" s="121" t="s">
        <v>1213</v>
      </c>
      <c r="B553" s="151" t="s">
        <v>727</v>
      </c>
      <c r="C553" s="152" t="s">
        <v>802</v>
      </c>
      <c r="D553" s="157">
        <v>1879</v>
      </c>
      <c r="E553" s="157">
        <v>1879</v>
      </c>
      <c r="F553" s="154" t="s">
        <v>650</v>
      </c>
      <c r="G553" s="155"/>
      <c r="H553" s="156"/>
    </row>
    <row r="554" spans="1:8" ht="23.25">
      <c r="A554" s="118" t="s">
        <v>83</v>
      </c>
      <c r="B554" s="151" t="s">
        <v>727</v>
      </c>
      <c r="C554" s="152" t="s">
        <v>803</v>
      </c>
      <c r="D554" s="157">
        <v>50000</v>
      </c>
      <c r="E554" s="157">
        <v>50000</v>
      </c>
      <c r="F554" s="154" t="s">
        <v>650</v>
      </c>
      <c r="G554" s="155"/>
      <c r="H554" s="156"/>
    </row>
    <row r="555" spans="1:8" ht="23.25">
      <c r="A555" s="121" t="s">
        <v>854</v>
      </c>
      <c r="B555" s="151" t="s">
        <v>727</v>
      </c>
      <c r="C555" s="152" t="s">
        <v>804</v>
      </c>
      <c r="D555" s="157">
        <v>50000</v>
      </c>
      <c r="E555" s="157">
        <v>50000</v>
      </c>
      <c r="F555" s="154" t="s">
        <v>650</v>
      </c>
      <c r="G555" s="155"/>
      <c r="H555" s="156"/>
    </row>
    <row r="556" spans="1:8" ht="23.25">
      <c r="A556" s="121" t="s">
        <v>855</v>
      </c>
      <c r="B556" s="151" t="s">
        <v>727</v>
      </c>
      <c r="C556" s="152" t="s">
        <v>805</v>
      </c>
      <c r="D556" s="157">
        <v>50000</v>
      </c>
      <c r="E556" s="157">
        <v>50000</v>
      </c>
      <c r="F556" s="154" t="s">
        <v>650</v>
      </c>
      <c r="G556" s="155"/>
      <c r="H556" s="156"/>
    </row>
    <row r="557" spans="1:8" ht="23.25">
      <c r="A557" s="121" t="s">
        <v>1064</v>
      </c>
      <c r="B557" s="151" t="s">
        <v>727</v>
      </c>
      <c r="C557" s="152" t="s">
        <v>806</v>
      </c>
      <c r="D557" s="157">
        <v>50000</v>
      </c>
      <c r="E557" s="157">
        <v>50000</v>
      </c>
      <c r="F557" s="154" t="s">
        <v>650</v>
      </c>
      <c r="G557" s="155"/>
      <c r="H557" s="156"/>
    </row>
    <row r="558" spans="1:8" ht="34.5">
      <c r="A558" s="122" t="s">
        <v>807</v>
      </c>
      <c r="B558" s="151" t="s">
        <v>727</v>
      </c>
      <c r="C558" s="152" t="s">
        <v>808</v>
      </c>
      <c r="D558" s="157">
        <v>11400</v>
      </c>
      <c r="E558" s="157">
        <v>11400</v>
      </c>
      <c r="F558" s="154" t="s">
        <v>650</v>
      </c>
      <c r="G558" s="155"/>
      <c r="H558" s="156"/>
    </row>
    <row r="559" spans="1:8" ht="23.25">
      <c r="A559" s="121" t="s">
        <v>854</v>
      </c>
      <c r="B559" s="151" t="s">
        <v>727</v>
      </c>
      <c r="C559" s="152" t="s">
        <v>809</v>
      </c>
      <c r="D559" s="157">
        <v>11400</v>
      </c>
      <c r="E559" s="157">
        <v>11400</v>
      </c>
      <c r="F559" s="154" t="s">
        <v>650</v>
      </c>
      <c r="G559" s="155"/>
      <c r="H559" s="156"/>
    </row>
    <row r="560" spans="1:8" ht="23.25">
      <c r="A560" s="121" t="s">
        <v>855</v>
      </c>
      <c r="B560" s="151" t="s">
        <v>727</v>
      </c>
      <c r="C560" s="152" t="s">
        <v>810</v>
      </c>
      <c r="D560" s="157">
        <v>11400</v>
      </c>
      <c r="E560" s="157">
        <v>11400</v>
      </c>
      <c r="F560" s="154" t="s">
        <v>650</v>
      </c>
      <c r="G560" s="155"/>
      <c r="H560" s="156"/>
    </row>
    <row r="561" spans="1:8" ht="23.25">
      <c r="A561" s="121" t="s">
        <v>1064</v>
      </c>
      <c r="B561" s="151" t="s">
        <v>727</v>
      </c>
      <c r="C561" s="152" t="s">
        <v>811</v>
      </c>
      <c r="D561" s="157">
        <v>11400</v>
      </c>
      <c r="E561" s="157">
        <v>11400</v>
      </c>
      <c r="F561" s="154" t="s">
        <v>650</v>
      </c>
      <c r="G561" s="155"/>
      <c r="H561" s="156"/>
    </row>
    <row r="562" spans="1:8" ht="57">
      <c r="A562" s="122" t="s">
        <v>812</v>
      </c>
      <c r="B562" s="151" t="s">
        <v>727</v>
      </c>
      <c r="C562" s="152" t="s">
        <v>813</v>
      </c>
      <c r="D562" s="157">
        <v>64160</v>
      </c>
      <c r="E562" s="157" t="s">
        <v>650</v>
      </c>
      <c r="F562" s="154">
        <v>64160</v>
      </c>
      <c r="G562" s="155"/>
      <c r="H562" s="156"/>
    </row>
    <row r="563" spans="1:8" ht="23.25">
      <c r="A563" s="121" t="s">
        <v>854</v>
      </c>
      <c r="B563" s="151" t="s">
        <v>727</v>
      </c>
      <c r="C563" s="152" t="s">
        <v>814</v>
      </c>
      <c r="D563" s="157">
        <v>64160</v>
      </c>
      <c r="E563" s="157" t="s">
        <v>650</v>
      </c>
      <c r="F563" s="154">
        <v>64160</v>
      </c>
      <c r="G563" s="155"/>
      <c r="H563" s="156"/>
    </row>
    <row r="564" spans="1:8" ht="23.25">
      <c r="A564" s="121" t="s">
        <v>855</v>
      </c>
      <c r="B564" s="151" t="s">
        <v>727</v>
      </c>
      <c r="C564" s="152" t="s">
        <v>815</v>
      </c>
      <c r="D564" s="157">
        <v>64160</v>
      </c>
      <c r="E564" s="157" t="s">
        <v>650</v>
      </c>
      <c r="F564" s="154">
        <v>64160</v>
      </c>
      <c r="G564" s="155"/>
      <c r="H564" s="156"/>
    </row>
    <row r="565" spans="1:8" ht="23.25">
      <c r="A565" s="121" t="s">
        <v>1064</v>
      </c>
      <c r="B565" s="151" t="s">
        <v>727</v>
      </c>
      <c r="C565" s="152" t="s">
        <v>816</v>
      </c>
      <c r="D565" s="157">
        <v>64160</v>
      </c>
      <c r="E565" s="157" t="s">
        <v>650</v>
      </c>
      <c r="F565" s="154">
        <v>64160</v>
      </c>
      <c r="G565" s="155"/>
      <c r="H565" s="156"/>
    </row>
    <row r="566" spans="1:8" ht="15">
      <c r="A566" s="118" t="s">
        <v>1188</v>
      </c>
      <c r="B566" s="151" t="s">
        <v>727</v>
      </c>
      <c r="C566" s="152" t="s">
        <v>817</v>
      </c>
      <c r="D566" s="157">
        <v>6776000</v>
      </c>
      <c r="E566" s="157">
        <v>5065717.68</v>
      </c>
      <c r="F566" s="154">
        <v>1710282.32</v>
      </c>
      <c r="G566" s="155"/>
      <c r="H566" s="156"/>
    </row>
    <row r="567" spans="1:8" ht="34.5">
      <c r="A567" s="35" t="s">
        <v>972</v>
      </c>
      <c r="B567" s="151" t="s">
        <v>727</v>
      </c>
      <c r="C567" s="152" t="s">
        <v>818</v>
      </c>
      <c r="D567" s="157">
        <v>6776000</v>
      </c>
      <c r="E567" s="157">
        <v>5065717.68</v>
      </c>
      <c r="F567" s="154">
        <v>1710282.32</v>
      </c>
      <c r="G567" s="155"/>
      <c r="H567" s="156"/>
    </row>
    <row r="568" spans="1:8" ht="45.75">
      <c r="A568" s="35" t="s">
        <v>622</v>
      </c>
      <c r="B568" s="151" t="s">
        <v>727</v>
      </c>
      <c r="C568" s="161" t="s">
        <v>820</v>
      </c>
      <c r="D568" s="157">
        <v>6776000</v>
      </c>
      <c r="E568" s="157">
        <v>5065717.68</v>
      </c>
      <c r="F568" s="154">
        <v>1710282.32</v>
      </c>
      <c r="G568" s="155"/>
      <c r="H568" s="156"/>
    </row>
    <row r="569" spans="1:8" ht="23.25">
      <c r="A569" s="35" t="s">
        <v>126</v>
      </c>
      <c r="B569" s="151" t="s">
        <v>727</v>
      </c>
      <c r="C569" s="152" t="s">
        <v>821</v>
      </c>
      <c r="D569" s="157">
        <v>2556000</v>
      </c>
      <c r="E569" s="157">
        <v>1999578.7</v>
      </c>
      <c r="F569" s="154">
        <v>556421.3</v>
      </c>
      <c r="G569" s="155"/>
      <c r="H569" s="156"/>
    </row>
    <row r="570" spans="1:8" ht="57">
      <c r="A570" s="121" t="s">
        <v>850</v>
      </c>
      <c r="B570" s="151" t="s">
        <v>727</v>
      </c>
      <c r="C570" s="152" t="s">
        <v>822</v>
      </c>
      <c r="D570" s="157">
        <v>2556000</v>
      </c>
      <c r="E570" s="157">
        <v>1999578.7</v>
      </c>
      <c r="F570" s="154">
        <v>556421.3</v>
      </c>
      <c r="G570" s="155"/>
      <c r="H570" s="156"/>
    </row>
    <row r="571" spans="1:8" ht="23.25">
      <c r="A571" s="121" t="s">
        <v>851</v>
      </c>
      <c r="B571" s="151" t="s">
        <v>727</v>
      </c>
      <c r="C571" s="152" t="s">
        <v>823</v>
      </c>
      <c r="D571" s="157">
        <v>2556000</v>
      </c>
      <c r="E571" s="157">
        <v>1999578.7</v>
      </c>
      <c r="F571" s="154">
        <v>556421.3</v>
      </c>
      <c r="G571" s="155"/>
      <c r="H571" s="156"/>
    </row>
    <row r="572" spans="1:8" ht="23.25">
      <c r="A572" s="121" t="s">
        <v>852</v>
      </c>
      <c r="B572" s="151" t="s">
        <v>727</v>
      </c>
      <c r="C572" s="152" t="s">
        <v>824</v>
      </c>
      <c r="D572" s="157">
        <v>1963000</v>
      </c>
      <c r="E572" s="157">
        <v>1540376.16</v>
      </c>
      <c r="F572" s="154">
        <v>422623.84</v>
      </c>
      <c r="G572" s="155"/>
      <c r="H572" s="156"/>
    </row>
    <row r="573" spans="1:8" ht="34.5">
      <c r="A573" s="118" t="s">
        <v>853</v>
      </c>
      <c r="B573" s="151" t="s">
        <v>727</v>
      </c>
      <c r="C573" s="152" t="s">
        <v>825</v>
      </c>
      <c r="D573" s="157">
        <v>593000</v>
      </c>
      <c r="E573" s="157">
        <v>459202.54</v>
      </c>
      <c r="F573" s="154">
        <v>133797.46</v>
      </c>
      <c r="G573" s="155"/>
      <c r="H573" s="156"/>
    </row>
    <row r="574" spans="1:8" ht="34.5">
      <c r="A574" s="118" t="s">
        <v>959</v>
      </c>
      <c r="B574" s="151" t="s">
        <v>727</v>
      </c>
      <c r="C574" s="152" t="s">
        <v>826</v>
      </c>
      <c r="D574" s="157">
        <v>4220000</v>
      </c>
      <c r="E574" s="157">
        <v>3066138.98</v>
      </c>
      <c r="F574" s="154">
        <v>1153861.02</v>
      </c>
      <c r="G574" s="155"/>
      <c r="H574" s="156"/>
    </row>
    <row r="575" spans="1:8" ht="57">
      <c r="A575" s="121" t="s">
        <v>850</v>
      </c>
      <c r="B575" s="151" t="s">
        <v>727</v>
      </c>
      <c r="C575" s="152" t="s">
        <v>827</v>
      </c>
      <c r="D575" s="157">
        <v>3708000</v>
      </c>
      <c r="E575" s="157">
        <v>2770373.16</v>
      </c>
      <c r="F575" s="154">
        <v>937626.84</v>
      </c>
      <c r="G575" s="155"/>
      <c r="H575" s="156"/>
    </row>
    <row r="576" spans="1:8" ht="15">
      <c r="A576" s="121" t="s">
        <v>875</v>
      </c>
      <c r="B576" s="151" t="s">
        <v>727</v>
      </c>
      <c r="C576" s="152" t="s">
        <v>828</v>
      </c>
      <c r="D576" s="157">
        <v>3708000</v>
      </c>
      <c r="E576" s="157">
        <v>2770373.16</v>
      </c>
      <c r="F576" s="154">
        <v>937626.84</v>
      </c>
      <c r="G576" s="155"/>
      <c r="H576" s="156"/>
    </row>
    <row r="577" spans="1:8" ht="15">
      <c r="A577" s="121" t="s">
        <v>876</v>
      </c>
      <c r="B577" s="151" t="s">
        <v>727</v>
      </c>
      <c r="C577" s="152" t="s">
        <v>309</v>
      </c>
      <c r="D577" s="157">
        <v>2847000</v>
      </c>
      <c r="E577" s="157">
        <v>2144984.82</v>
      </c>
      <c r="F577" s="154">
        <v>702015.18</v>
      </c>
      <c r="G577" s="155"/>
      <c r="H577" s="156"/>
    </row>
    <row r="578" spans="1:8" ht="34.5">
      <c r="A578" s="118" t="s">
        <v>877</v>
      </c>
      <c r="B578" s="151" t="s">
        <v>727</v>
      </c>
      <c r="C578" s="152" t="s">
        <v>310</v>
      </c>
      <c r="D578" s="157">
        <v>861000</v>
      </c>
      <c r="E578" s="157">
        <v>625388.34</v>
      </c>
      <c r="F578" s="154">
        <v>235611.66</v>
      </c>
      <c r="G578" s="155"/>
      <c r="H578" s="156"/>
    </row>
    <row r="579" spans="1:8" ht="23.25">
      <c r="A579" s="121" t="s">
        <v>854</v>
      </c>
      <c r="B579" s="151" t="s">
        <v>727</v>
      </c>
      <c r="C579" s="152" t="s">
        <v>311</v>
      </c>
      <c r="D579" s="157">
        <v>463005</v>
      </c>
      <c r="E579" s="157">
        <v>247316.82</v>
      </c>
      <c r="F579" s="154">
        <v>215688.18</v>
      </c>
      <c r="G579" s="155"/>
      <c r="H579" s="156"/>
    </row>
    <row r="580" spans="1:8" ht="23.25">
      <c r="A580" s="121" t="s">
        <v>855</v>
      </c>
      <c r="B580" s="151" t="s">
        <v>727</v>
      </c>
      <c r="C580" s="152" t="s">
        <v>312</v>
      </c>
      <c r="D580" s="157">
        <v>463005</v>
      </c>
      <c r="E580" s="157">
        <v>247316.82</v>
      </c>
      <c r="F580" s="154">
        <v>215688.18</v>
      </c>
      <c r="G580" s="155"/>
      <c r="H580" s="156"/>
    </row>
    <row r="581" spans="1:8" ht="23.25">
      <c r="A581" s="121" t="s">
        <v>1064</v>
      </c>
      <c r="B581" s="151" t="s">
        <v>727</v>
      </c>
      <c r="C581" s="152" t="s">
        <v>313</v>
      </c>
      <c r="D581" s="157">
        <v>463005</v>
      </c>
      <c r="E581" s="157">
        <v>247316.82</v>
      </c>
      <c r="F581" s="154">
        <v>215688.18</v>
      </c>
      <c r="G581" s="155"/>
      <c r="H581" s="156"/>
    </row>
    <row r="582" spans="1:8" ht="15">
      <c r="A582" s="121" t="s">
        <v>856</v>
      </c>
      <c r="B582" s="151" t="s">
        <v>727</v>
      </c>
      <c r="C582" s="152" t="s">
        <v>819</v>
      </c>
      <c r="D582" s="157">
        <v>48995</v>
      </c>
      <c r="E582" s="157">
        <v>48449</v>
      </c>
      <c r="F582" s="154">
        <v>546</v>
      </c>
      <c r="G582" s="155"/>
      <c r="H582" s="156"/>
    </row>
    <row r="583" spans="1:8" ht="15">
      <c r="A583" s="121" t="s">
        <v>857</v>
      </c>
      <c r="B583" s="151" t="s">
        <v>727</v>
      </c>
      <c r="C583" s="152" t="s">
        <v>315</v>
      </c>
      <c r="D583" s="157">
        <v>48995</v>
      </c>
      <c r="E583" s="157">
        <v>48449</v>
      </c>
      <c r="F583" s="154">
        <v>546</v>
      </c>
      <c r="G583" s="155"/>
      <c r="H583" s="156"/>
    </row>
    <row r="584" spans="1:8" ht="23.25">
      <c r="A584" s="121" t="s">
        <v>652</v>
      </c>
      <c r="B584" s="151" t="s">
        <v>727</v>
      </c>
      <c r="C584" s="152" t="s">
        <v>316</v>
      </c>
      <c r="D584" s="157">
        <v>43258</v>
      </c>
      <c r="E584" s="157">
        <v>43047</v>
      </c>
      <c r="F584" s="154">
        <v>211</v>
      </c>
      <c r="G584" s="155"/>
      <c r="H584" s="156"/>
    </row>
    <row r="585" spans="1:8" ht="15">
      <c r="A585" s="121" t="s">
        <v>1063</v>
      </c>
      <c r="B585" s="151" t="s">
        <v>727</v>
      </c>
      <c r="C585" s="152" t="s">
        <v>317</v>
      </c>
      <c r="D585" s="157">
        <v>1502</v>
      </c>
      <c r="E585" s="157">
        <v>1167</v>
      </c>
      <c r="F585" s="154">
        <v>335</v>
      </c>
      <c r="G585" s="155"/>
      <c r="H585" s="156"/>
    </row>
    <row r="586" spans="1:8" ht="15">
      <c r="A586" s="121" t="s">
        <v>1213</v>
      </c>
      <c r="B586" s="151" t="s">
        <v>727</v>
      </c>
      <c r="C586" s="152" t="s">
        <v>318</v>
      </c>
      <c r="D586" s="157">
        <v>4235</v>
      </c>
      <c r="E586" s="157">
        <v>4235</v>
      </c>
      <c r="F586" s="154" t="s">
        <v>650</v>
      </c>
      <c r="G586" s="155"/>
      <c r="H586" s="156"/>
    </row>
    <row r="587" spans="1:8" ht="15">
      <c r="A587" s="159" t="s">
        <v>655</v>
      </c>
      <c r="B587" s="151" t="s">
        <v>727</v>
      </c>
      <c r="C587" s="152" t="s">
        <v>319</v>
      </c>
      <c r="D587" s="157">
        <v>14629000</v>
      </c>
      <c r="E587" s="157">
        <v>2063779.81</v>
      </c>
      <c r="F587" s="154">
        <v>12565220.19</v>
      </c>
      <c r="G587" s="155"/>
      <c r="H587" s="156"/>
    </row>
    <row r="588" spans="1:8" ht="15">
      <c r="A588" s="159" t="s">
        <v>710</v>
      </c>
      <c r="B588" s="151" t="s">
        <v>727</v>
      </c>
      <c r="C588" s="152" t="s">
        <v>320</v>
      </c>
      <c r="D588" s="157">
        <v>14629000</v>
      </c>
      <c r="E588" s="157">
        <v>2063779.81</v>
      </c>
      <c r="F588" s="154">
        <v>12565220.19</v>
      </c>
      <c r="G588" s="155"/>
      <c r="H588" s="156"/>
    </row>
    <row r="589" spans="1:8" ht="34.5">
      <c r="A589" s="35" t="s">
        <v>972</v>
      </c>
      <c r="B589" s="151" t="s">
        <v>727</v>
      </c>
      <c r="C589" s="152" t="s">
        <v>321</v>
      </c>
      <c r="D589" s="157">
        <v>14629000</v>
      </c>
      <c r="E589" s="157">
        <v>2063779.81</v>
      </c>
      <c r="F589" s="154">
        <v>12565220.19</v>
      </c>
      <c r="G589" s="155"/>
      <c r="H589" s="156"/>
    </row>
    <row r="590" spans="1:8" ht="23.25">
      <c r="A590" s="35" t="s">
        <v>618</v>
      </c>
      <c r="B590" s="151" t="s">
        <v>727</v>
      </c>
      <c r="C590" s="161" t="s">
        <v>322</v>
      </c>
      <c r="D590" s="157">
        <v>14629000</v>
      </c>
      <c r="E590" s="157">
        <v>2063779.81</v>
      </c>
      <c r="F590" s="154">
        <v>12565220.19</v>
      </c>
      <c r="G590" s="155"/>
      <c r="H590" s="156"/>
    </row>
    <row r="591" spans="1:8" ht="34.5">
      <c r="A591" s="35" t="s">
        <v>623</v>
      </c>
      <c r="B591" s="151" t="s">
        <v>727</v>
      </c>
      <c r="C591" s="152" t="s">
        <v>323</v>
      </c>
      <c r="D591" s="157">
        <v>300000</v>
      </c>
      <c r="E591" s="157">
        <v>299910</v>
      </c>
      <c r="F591" s="154">
        <v>90</v>
      </c>
      <c r="G591" s="155"/>
      <c r="H591" s="156"/>
    </row>
    <row r="592" spans="1:8" ht="23.25">
      <c r="A592" s="159" t="s">
        <v>854</v>
      </c>
      <c r="B592" s="151" t="s">
        <v>727</v>
      </c>
      <c r="C592" s="152" t="s">
        <v>324</v>
      </c>
      <c r="D592" s="157">
        <v>300000</v>
      </c>
      <c r="E592" s="157">
        <v>299910</v>
      </c>
      <c r="F592" s="154">
        <v>90</v>
      </c>
      <c r="G592" s="155"/>
      <c r="H592" s="156"/>
    </row>
    <row r="593" spans="1:8" ht="23.25">
      <c r="A593" s="159" t="s">
        <v>855</v>
      </c>
      <c r="B593" s="151" t="s">
        <v>727</v>
      </c>
      <c r="C593" s="152" t="s">
        <v>325</v>
      </c>
      <c r="D593" s="157">
        <v>300000</v>
      </c>
      <c r="E593" s="157">
        <v>299910</v>
      </c>
      <c r="F593" s="154">
        <v>90</v>
      </c>
      <c r="G593" s="155"/>
      <c r="H593" s="156"/>
    </row>
    <row r="594" spans="1:8" ht="23.25">
      <c r="A594" s="159" t="s">
        <v>1064</v>
      </c>
      <c r="B594" s="151" t="s">
        <v>727</v>
      </c>
      <c r="C594" s="152" t="s">
        <v>326</v>
      </c>
      <c r="D594" s="157">
        <v>300000</v>
      </c>
      <c r="E594" s="157">
        <v>299910</v>
      </c>
      <c r="F594" s="154">
        <v>90</v>
      </c>
      <c r="G594" s="155"/>
      <c r="H594" s="156"/>
    </row>
    <row r="595" spans="1:8" ht="45.75">
      <c r="A595" s="121" t="s">
        <v>952</v>
      </c>
      <c r="B595" s="151" t="s">
        <v>727</v>
      </c>
      <c r="C595" s="152" t="s">
        <v>327</v>
      </c>
      <c r="D595" s="157">
        <v>4259000</v>
      </c>
      <c r="E595" s="157">
        <v>1758509.81</v>
      </c>
      <c r="F595" s="154">
        <v>2500490.19</v>
      </c>
      <c r="G595" s="155"/>
      <c r="H595" s="156"/>
    </row>
    <row r="596" spans="1:8" ht="23.25">
      <c r="A596" s="121" t="s">
        <v>524</v>
      </c>
      <c r="B596" s="151" t="s">
        <v>727</v>
      </c>
      <c r="C596" s="152" t="s">
        <v>328</v>
      </c>
      <c r="D596" s="157">
        <v>4259000</v>
      </c>
      <c r="E596" s="157">
        <v>1758509.81</v>
      </c>
      <c r="F596" s="154">
        <v>2500490.19</v>
      </c>
      <c r="G596" s="155"/>
      <c r="H596" s="156"/>
    </row>
    <row r="597" spans="1:8" ht="15">
      <c r="A597" s="121" t="s">
        <v>525</v>
      </c>
      <c r="B597" s="151" t="s">
        <v>727</v>
      </c>
      <c r="C597" s="152" t="s">
        <v>329</v>
      </c>
      <c r="D597" s="157">
        <v>4259000</v>
      </c>
      <c r="E597" s="157">
        <v>1758509.81</v>
      </c>
      <c r="F597" s="154">
        <v>2500490.19</v>
      </c>
      <c r="G597" s="155"/>
      <c r="H597" s="156"/>
    </row>
    <row r="598" spans="1:8" ht="34.5">
      <c r="A598" s="121" t="s">
        <v>941</v>
      </c>
      <c r="B598" s="151" t="s">
        <v>727</v>
      </c>
      <c r="C598" s="152" t="s">
        <v>330</v>
      </c>
      <c r="D598" s="157">
        <v>4259000</v>
      </c>
      <c r="E598" s="157">
        <v>1758509.81</v>
      </c>
      <c r="F598" s="154">
        <v>2500490.19</v>
      </c>
      <c r="G598" s="155"/>
      <c r="H598" s="156"/>
    </row>
    <row r="599" spans="1:8" ht="60" customHeight="1">
      <c r="A599" s="162" t="s">
        <v>113</v>
      </c>
      <c r="B599" s="151" t="s">
        <v>727</v>
      </c>
      <c r="C599" s="152" t="s">
        <v>114</v>
      </c>
      <c r="D599" s="157">
        <v>10000000</v>
      </c>
      <c r="E599" s="157" t="s">
        <v>650</v>
      </c>
      <c r="F599" s="154">
        <v>10000000</v>
      </c>
      <c r="G599" s="155"/>
      <c r="H599" s="156"/>
    </row>
    <row r="600" spans="1:8" ht="23.25">
      <c r="A600" s="159" t="s">
        <v>524</v>
      </c>
      <c r="B600" s="151" t="s">
        <v>727</v>
      </c>
      <c r="C600" s="152" t="s">
        <v>115</v>
      </c>
      <c r="D600" s="157">
        <v>10000000</v>
      </c>
      <c r="E600" s="157" t="s">
        <v>650</v>
      </c>
      <c r="F600" s="154">
        <v>10000000</v>
      </c>
      <c r="G600" s="155"/>
      <c r="H600" s="156"/>
    </row>
    <row r="601" spans="1:8" ht="15">
      <c r="A601" s="159" t="s">
        <v>525</v>
      </c>
      <c r="B601" s="151" t="s">
        <v>727</v>
      </c>
      <c r="C601" s="152" t="s">
        <v>116</v>
      </c>
      <c r="D601" s="157">
        <v>10000000</v>
      </c>
      <c r="E601" s="157" t="s">
        <v>650</v>
      </c>
      <c r="F601" s="154">
        <v>10000000</v>
      </c>
      <c r="G601" s="155"/>
      <c r="H601" s="156"/>
    </row>
    <row r="602" spans="1:8" ht="34.5">
      <c r="A602" s="159" t="s">
        <v>941</v>
      </c>
      <c r="B602" s="151" t="s">
        <v>727</v>
      </c>
      <c r="C602" s="152" t="s">
        <v>117</v>
      </c>
      <c r="D602" s="157">
        <v>10000000</v>
      </c>
      <c r="E602" s="157" t="s">
        <v>650</v>
      </c>
      <c r="F602" s="154">
        <v>10000000</v>
      </c>
      <c r="G602" s="155"/>
      <c r="H602" s="156"/>
    </row>
    <row r="603" spans="1:8" ht="23.25">
      <c r="A603" s="121" t="s">
        <v>951</v>
      </c>
      <c r="B603" s="151" t="s">
        <v>727</v>
      </c>
      <c r="C603" s="152" t="s">
        <v>331</v>
      </c>
      <c r="D603" s="157">
        <v>70000</v>
      </c>
      <c r="E603" s="157">
        <v>5360</v>
      </c>
      <c r="F603" s="154">
        <v>64640</v>
      </c>
      <c r="G603" s="155"/>
      <c r="H603" s="156"/>
    </row>
    <row r="604" spans="1:8" ht="23.25">
      <c r="A604" s="121" t="s">
        <v>860</v>
      </c>
      <c r="B604" s="151" t="s">
        <v>727</v>
      </c>
      <c r="C604" s="152" t="s">
        <v>332</v>
      </c>
      <c r="D604" s="157">
        <v>70000</v>
      </c>
      <c r="E604" s="157">
        <v>5360</v>
      </c>
      <c r="F604" s="154">
        <v>64640</v>
      </c>
      <c r="G604" s="155"/>
      <c r="H604" s="156"/>
    </row>
    <row r="605" spans="1:8" ht="15">
      <c r="A605" s="121" t="s">
        <v>861</v>
      </c>
      <c r="B605" s="151" t="s">
        <v>727</v>
      </c>
      <c r="C605" s="152" t="s">
        <v>333</v>
      </c>
      <c r="D605" s="157">
        <v>70000</v>
      </c>
      <c r="E605" s="157">
        <v>5360</v>
      </c>
      <c r="F605" s="154">
        <v>64640</v>
      </c>
      <c r="G605" s="155"/>
      <c r="H605" s="156"/>
    </row>
    <row r="606" spans="1:8" ht="15">
      <c r="A606" s="121" t="s">
        <v>1022</v>
      </c>
      <c r="B606" s="151" t="s">
        <v>727</v>
      </c>
      <c r="C606" s="152" t="s">
        <v>334</v>
      </c>
      <c r="D606" s="157">
        <v>70000</v>
      </c>
      <c r="E606" s="157">
        <v>5360</v>
      </c>
      <c r="F606" s="154">
        <v>64640</v>
      </c>
      <c r="G606" s="155"/>
      <c r="H606" s="156"/>
    </row>
    <row r="607" spans="1:8" ht="15">
      <c r="A607" s="150" t="s">
        <v>654</v>
      </c>
      <c r="B607" s="151" t="s">
        <v>727</v>
      </c>
      <c r="C607" s="152" t="s">
        <v>335</v>
      </c>
      <c r="D607" s="153">
        <v>2695000</v>
      </c>
      <c r="E607" s="153">
        <v>1768714.17</v>
      </c>
      <c r="F607" s="154">
        <v>926285.83</v>
      </c>
      <c r="G607" s="155"/>
      <c r="H607" s="156"/>
    </row>
    <row r="608" spans="1:8" ht="15">
      <c r="A608" s="118" t="s">
        <v>831</v>
      </c>
      <c r="B608" s="151" t="s">
        <v>727</v>
      </c>
      <c r="C608" s="152" t="s">
        <v>336</v>
      </c>
      <c r="D608" s="157">
        <v>2695000</v>
      </c>
      <c r="E608" s="157">
        <v>1768714.17</v>
      </c>
      <c r="F608" s="154">
        <v>926285.83</v>
      </c>
      <c r="G608" s="155"/>
      <c r="H608" s="156"/>
    </row>
    <row r="609" spans="1:8" ht="34.5">
      <c r="A609" s="118" t="s">
        <v>895</v>
      </c>
      <c r="B609" s="151" t="s">
        <v>727</v>
      </c>
      <c r="C609" s="152" t="s">
        <v>337</v>
      </c>
      <c r="D609" s="157">
        <v>2695000</v>
      </c>
      <c r="E609" s="157">
        <v>1768714.17</v>
      </c>
      <c r="F609" s="154">
        <v>926285.83</v>
      </c>
      <c r="G609" s="155"/>
      <c r="H609" s="156"/>
    </row>
    <row r="610" spans="1:8" ht="23.25">
      <c r="A610" s="118" t="s">
        <v>368</v>
      </c>
      <c r="B610" s="151" t="s">
        <v>727</v>
      </c>
      <c r="C610" s="152" t="s">
        <v>338</v>
      </c>
      <c r="D610" s="157">
        <v>2695000</v>
      </c>
      <c r="E610" s="157">
        <v>1768714.17</v>
      </c>
      <c r="F610" s="154">
        <v>926285.83</v>
      </c>
      <c r="G610" s="155"/>
      <c r="H610" s="156"/>
    </row>
    <row r="611" spans="1:8" ht="23.25">
      <c r="A611" s="118" t="s">
        <v>848</v>
      </c>
      <c r="B611" s="151" t="s">
        <v>727</v>
      </c>
      <c r="C611" s="152" t="s">
        <v>339</v>
      </c>
      <c r="D611" s="157">
        <v>2695000</v>
      </c>
      <c r="E611" s="157">
        <v>1768714.17</v>
      </c>
      <c r="F611" s="154">
        <v>926285.83</v>
      </c>
      <c r="G611" s="155"/>
      <c r="H611" s="156"/>
    </row>
    <row r="612" spans="1:8" ht="23.25">
      <c r="A612" s="118" t="s">
        <v>126</v>
      </c>
      <c r="B612" s="151" t="s">
        <v>727</v>
      </c>
      <c r="C612" s="152" t="s">
        <v>340</v>
      </c>
      <c r="D612" s="157">
        <v>2695000</v>
      </c>
      <c r="E612" s="157">
        <v>1768714.17</v>
      </c>
      <c r="F612" s="154">
        <v>926285.83</v>
      </c>
      <c r="G612" s="155"/>
      <c r="H612" s="156"/>
    </row>
    <row r="613" spans="1:8" ht="57">
      <c r="A613" s="118" t="s">
        <v>850</v>
      </c>
      <c r="B613" s="151" t="s">
        <v>727</v>
      </c>
      <c r="C613" s="152" t="s">
        <v>341</v>
      </c>
      <c r="D613" s="157">
        <v>1751000</v>
      </c>
      <c r="E613" s="157">
        <v>1221442.31</v>
      </c>
      <c r="F613" s="154">
        <v>529557.69</v>
      </c>
      <c r="G613" s="155"/>
      <c r="H613" s="156"/>
    </row>
    <row r="614" spans="1:8" ht="23.25">
      <c r="A614" s="118" t="s">
        <v>851</v>
      </c>
      <c r="B614" s="151" t="s">
        <v>727</v>
      </c>
      <c r="C614" s="152" t="s">
        <v>342</v>
      </c>
      <c r="D614" s="157">
        <v>1751000</v>
      </c>
      <c r="E614" s="157">
        <v>1221442.31</v>
      </c>
      <c r="F614" s="154">
        <v>529557.69</v>
      </c>
      <c r="G614" s="155"/>
      <c r="H614" s="156"/>
    </row>
    <row r="615" spans="1:8" ht="23.25">
      <c r="A615" s="118" t="s">
        <v>852</v>
      </c>
      <c r="B615" s="151" t="s">
        <v>727</v>
      </c>
      <c r="C615" s="152" t="s">
        <v>343</v>
      </c>
      <c r="D615" s="157">
        <v>1345000</v>
      </c>
      <c r="E615" s="157">
        <v>934550.78</v>
      </c>
      <c r="F615" s="154">
        <v>410449.22</v>
      </c>
      <c r="G615" s="155"/>
      <c r="H615" s="156"/>
    </row>
    <row r="616" spans="1:8" ht="34.5">
      <c r="A616" s="118" t="s">
        <v>853</v>
      </c>
      <c r="B616" s="151" t="s">
        <v>727</v>
      </c>
      <c r="C616" s="152" t="s">
        <v>344</v>
      </c>
      <c r="D616" s="157">
        <v>406000</v>
      </c>
      <c r="E616" s="157">
        <v>286891.53</v>
      </c>
      <c r="F616" s="154">
        <v>119108.47</v>
      </c>
      <c r="G616" s="155"/>
      <c r="H616" s="156"/>
    </row>
    <row r="617" spans="1:8" ht="23.25">
      <c r="A617" s="118" t="s">
        <v>854</v>
      </c>
      <c r="B617" s="151" t="s">
        <v>727</v>
      </c>
      <c r="C617" s="152" t="s">
        <v>345</v>
      </c>
      <c r="D617" s="157">
        <v>937000</v>
      </c>
      <c r="E617" s="157">
        <v>544515.95</v>
      </c>
      <c r="F617" s="154">
        <v>392484.05</v>
      </c>
      <c r="G617" s="155"/>
      <c r="H617" s="156"/>
    </row>
    <row r="618" spans="1:8" ht="23.25">
      <c r="A618" s="118" t="s">
        <v>855</v>
      </c>
      <c r="B618" s="151" t="s">
        <v>727</v>
      </c>
      <c r="C618" s="152" t="s">
        <v>346</v>
      </c>
      <c r="D618" s="157">
        <v>937000</v>
      </c>
      <c r="E618" s="157">
        <v>544515.95</v>
      </c>
      <c r="F618" s="154">
        <v>392484.05</v>
      </c>
      <c r="G618" s="155"/>
      <c r="H618" s="156"/>
    </row>
    <row r="619" spans="1:8" ht="23.25">
      <c r="A619" s="118" t="s">
        <v>1064</v>
      </c>
      <c r="B619" s="151" t="s">
        <v>727</v>
      </c>
      <c r="C619" s="152" t="s">
        <v>347</v>
      </c>
      <c r="D619" s="157">
        <v>937000</v>
      </c>
      <c r="E619" s="157">
        <v>544515.95</v>
      </c>
      <c r="F619" s="154">
        <v>392484.05</v>
      </c>
      <c r="G619" s="155"/>
      <c r="H619" s="156"/>
    </row>
    <row r="620" spans="1:8" ht="15">
      <c r="A620" s="118" t="s">
        <v>856</v>
      </c>
      <c r="B620" s="151" t="s">
        <v>727</v>
      </c>
      <c r="C620" s="152" t="s">
        <v>348</v>
      </c>
      <c r="D620" s="157">
        <v>7000</v>
      </c>
      <c r="E620" s="157">
        <v>2755.91</v>
      </c>
      <c r="F620" s="154">
        <v>4244.09</v>
      </c>
      <c r="G620" s="155"/>
      <c r="H620" s="156"/>
    </row>
    <row r="621" spans="1:8" ht="15">
      <c r="A621" s="118" t="s">
        <v>857</v>
      </c>
      <c r="B621" s="151" t="s">
        <v>727</v>
      </c>
      <c r="C621" s="152" t="s">
        <v>349</v>
      </c>
      <c r="D621" s="157">
        <v>7000</v>
      </c>
      <c r="E621" s="157">
        <v>2755.91</v>
      </c>
      <c r="F621" s="154">
        <v>4244.09</v>
      </c>
      <c r="G621" s="155"/>
      <c r="H621" s="156"/>
    </row>
    <row r="622" spans="1:8" ht="23.25">
      <c r="A622" s="118" t="s">
        <v>652</v>
      </c>
      <c r="B622" s="151" t="s">
        <v>727</v>
      </c>
      <c r="C622" s="152" t="s">
        <v>350</v>
      </c>
      <c r="D622" s="157">
        <v>2000</v>
      </c>
      <c r="E622" s="157" t="s">
        <v>650</v>
      </c>
      <c r="F622" s="154">
        <v>2000</v>
      </c>
      <c r="G622" s="155"/>
      <c r="H622" s="156"/>
    </row>
    <row r="623" spans="1:8" ht="15">
      <c r="A623" s="118" t="s">
        <v>1063</v>
      </c>
      <c r="B623" s="151" t="s">
        <v>727</v>
      </c>
      <c r="C623" s="152" t="s">
        <v>351</v>
      </c>
      <c r="D623" s="157">
        <v>2000</v>
      </c>
      <c r="E623" s="157">
        <v>750</v>
      </c>
      <c r="F623" s="154">
        <v>1250</v>
      </c>
      <c r="G623" s="155"/>
      <c r="H623" s="156"/>
    </row>
    <row r="624" spans="1:8" ht="15">
      <c r="A624" s="121" t="s">
        <v>1213</v>
      </c>
      <c r="B624" s="151" t="s">
        <v>727</v>
      </c>
      <c r="C624" s="152" t="s">
        <v>352</v>
      </c>
      <c r="D624" s="157">
        <v>3000</v>
      </c>
      <c r="E624" s="157">
        <v>2005.91</v>
      </c>
      <c r="F624" s="154">
        <v>994.09</v>
      </c>
      <c r="G624" s="155"/>
      <c r="H624" s="156"/>
    </row>
    <row r="625" spans="1:8" ht="23.25">
      <c r="A625" s="150" t="s">
        <v>716</v>
      </c>
      <c r="B625" s="151" t="s">
        <v>727</v>
      </c>
      <c r="C625" s="152" t="s">
        <v>353</v>
      </c>
      <c r="D625" s="153">
        <v>2312000</v>
      </c>
      <c r="E625" s="153">
        <v>1691332.72</v>
      </c>
      <c r="F625" s="154">
        <v>620667.28</v>
      </c>
      <c r="G625" s="155"/>
      <c r="H625" s="156"/>
    </row>
    <row r="626" spans="1:8" ht="15">
      <c r="A626" s="118" t="s">
        <v>831</v>
      </c>
      <c r="B626" s="151" t="s">
        <v>727</v>
      </c>
      <c r="C626" s="152" t="s">
        <v>354</v>
      </c>
      <c r="D626" s="157">
        <v>2312000</v>
      </c>
      <c r="E626" s="157">
        <v>1691332.72</v>
      </c>
      <c r="F626" s="154">
        <v>620667.28</v>
      </c>
      <c r="G626" s="155"/>
      <c r="H626" s="156"/>
    </row>
    <row r="627" spans="1:8" ht="34.5">
      <c r="A627" s="118" t="s">
        <v>835</v>
      </c>
      <c r="B627" s="151" t="s">
        <v>727</v>
      </c>
      <c r="C627" s="152" t="s">
        <v>355</v>
      </c>
      <c r="D627" s="157">
        <v>2312000</v>
      </c>
      <c r="E627" s="157">
        <v>1691332.72</v>
      </c>
      <c r="F627" s="154">
        <v>620667.28</v>
      </c>
      <c r="G627" s="155"/>
      <c r="H627" s="156"/>
    </row>
    <row r="628" spans="1:8" ht="23.25">
      <c r="A628" s="118" t="s">
        <v>368</v>
      </c>
      <c r="B628" s="151" t="s">
        <v>727</v>
      </c>
      <c r="C628" s="152" t="s">
        <v>356</v>
      </c>
      <c r="D628" s="157">
        <v>2312000</v>
      </c>
      <c r="E628" s="157">
        <v>1691332.72</v>
      </c>
      <c r="F628" s="154">
        <v>620667.28</v>
      </c>
      <c r="G628" s="155"/>
      <c r="H628" s="156"/>
    </row>
    <row r="629" spans="1:8" ht="23.25">
      <c r="A629" s="118" t="s">
        <v>848</v>
      </c>
      <c r="B629" s="151" t="s">
        <v>727</v>
      </c>
      <c r="C629" s="152" t="s">
        <v>357</v>
      </c>
      <c r="D629" s="157">
        <v>2312000</v>
      </c>
      <c r="E629" s="157">
        <v>1691332.72</v>
      </c>
      <c r="F629" s="154">
        <v>620667.28</v>
      </c>
      <c r="G629" s="155"/>
      <c r="H629" s="156"/>
    </row>
    <row r="630" spans="1:8" ht="23.25">
      <c r="A630" s="118" t="s">
        <v>126</v>
      </c>
      <c r="B630" s="151" t="s">
        <v>727</v>
      </c>
      <c r="C630" s="152" t="s">
        <v>358</v>
      </c>
      <c r="D630" s="157">
        <v>1385000</v>
      </c>
      <c r="E630" s="157">
        <v>980391.62</v>
      </c>
      <c r="F630" s="154">
        <v>404608.38</v>
      </c>
      <c r="G630" s="155"/>
      <c r="H630" s="156"/>
    </row>
    <row r="631" spans="1:8" ht="57">
      <c r="A631" s="118" t="s">
        <v>850</v>
      </c>
      <c r="B631" s="151" t="s">
        <v>727</v>
      </c>
      <c r="C631" s="152" t="s">
        <v>359</v>
      </c>
      <c r="D631" s="157">
        <v>974000</v>
      </c>
      <c r="E631" s="157">
        <v>738233.43</v>
      </c>
      <c r="F631" s="154">
        <v>235766.57</v>
      </c>
      <c r="G631" s="155"/>
      <c r="H631" s="156"/>
    </row>
    <row r="632" spans="1:8" ht="23.25">
      <c r="A632" s="118" t="s">
        <v>851</v>
      </c>
      <c r="B632" s="151" t="s">
        <v>727</v>
      </c>
      <c r="C632" s="152" t="s">
        <v>360</v>
      </c>
      <c r="D632" s="157">
        <v>974000</v>
      </c>
      <c r="E632" s="157">
        <v>738233.43</v>
      </c>
      <c r="F632" s="154">
        <v>235766.57</v>
      </c>
      <c r="G632" s="155"/>
      <c r="H632" s="156"/>
    </row>
    <row r="633" spans="1:8" ht="23.25">
      <c r="A633" s="118" t="s">
        <v>852</v>
      </c>
      <c r="B633" s="151" t="s">
        <v>727</v>
      </c>
      <c r="C633" s="152" t="s">
        <v>361</v>
      </c>
      <c r="D633" s="157">
        <v>747000</v>
      </c>
      <c r="E633" s="157">
        <v>566379.07</v>
      </c>
      <c r="F633" s="154">
        <v>180620.93</v>
      </c>
      <c r="G633" s="155"/>
      <c r="H633" s="156"/>
    </row>
    <row r="634" spans="1:8" ht="34.5">
      <c r="A634" s="118" t="s">
        <v>660</v>
      </c>
      <c r="B634" s="151" t="s">
        <v>727</v>
      </c>
      <c r="C634" s="152" t="s">
        <v>362</v>
      </c>
      <c r="D634" s="157">
        <v>2000</v>
      </c>
      <c r="E634" s="157" t="s">
        <v>650</v>
      </c>
      <c r="F634" s="154">
        <v>2000</v>
      </c>
      <c r="G634" s="155"/>
      <c r="H634" s="156"/>
    </row>
    <row r="635" spans="1:8" ht="34.5">
      <c r="A635" s="118" t="s">
        <v>853</v>
      </c>
      <c r="B635" s="151" t="s">
        <v>727</v>
      </c>
      <c r="C635" s="152" t="s">
        <v>363</v>
      </c>
      <c r="D635" s="157">
        <v>225000</v>
      </c>
      <c r="E635" s="157">
        <v>171854.36</v>
      </c>
      <c r="F635" s="154">
        <v>53145.64</v>
      </c>
      <c r="G635" s="155"/>
      <c r="H635" s="156"/>
    </row>
    <row r="636" spans="1:8" ht="23.25">
      <c r="A636" s="118" t="s">
        <v>854</v>
      </c>
      <c r="B636" s="151" t="s">
        <v>727</v>
      </c>
      <c r="C636" s="152" t="s">
        <v>364</v>
      </c>
      <c r="D636" s="157">
        <v>397400</v>
      </c>
      <c r="E636" s="157">
        <v>229716.22</v>
      </c>
      <c r="F636" s="154">
        <v>167683.78</v>
      </c>
      <c r="G636" s="155"/>
      <c r="H636" s="156"/>
    </row>
    <row r="637" spans="1:8" ht="23.25">
      <c r="A637" s="118" t="s">
        <v>855</v>
      </c>
      <c r="B637" s="151" t="s">
        <v>727</v>
      </c>
      <c r="C637" s="152" t="s">
        <v>3</v>
      </c>
      <c r="D637" s="157">
        <v>397400</v>
      </c>
      <c r="E637" s="157">
        <v>229716.22</v>
      </c>
      <c r="F637" s="154">
        <v>167683.78</v>
      </c>
      <c r="G637" s="155"/>
      <c r="H637" s="156"/>
    </row>
    <row r="638" spans="1:8" ht="23.25">
      <c r="A638" s="118" t="s">
        <v>1064</v>
      </c>
      <c r="B638" s="151" t="s">
        <v>727</v>
      </c>
      <c r="C638" s="152" t="s">
        <v>4</v>
      </c>
      <c r="D638" s="157">
        <v>397400</v>
      </c>
      <c r="E638" s="157">
        <v>229716.22</v>
      </c>
      <c r="F638" s="154">
        <v>167683.78</v>
      </c>
      <c r="G638" s="155"/>
      <c r="H638" s="156"/>
    </row>
    <row r="639" spans="1:8" ht="15">
      <c r="A639" s="118" t="s">
        <v>856</v>
      </c>
      <c r="B639" s="151" t="s">
        <v>727</v>
      </c>
      <c r="C639" s="152" t="s">
        <v>5</v>
      </c>
      <c r="D639" s="157">
        <v>13600</v>
      </c>
      <c r="E639" s="157">
        <v>12441.97</v>
      </c>
      <c r="F639" s="154">
        <v>1158.03</v>
      </c>
      <c r="G639" s="155"/>
      <c r="H639" s="156"/>
    </row>
    <row r="640" spans="1:8" ht="15">
      <c r="A640" s="118" t="s">
        <v>857</v>
      </c>
      <c r="B640" s="151" t="s">
        <v>727</v>
      </c>
      <c r="C640" s="152" t="s">
        <v>6</v>
      </c>
      <c r="D640" s="157">
        <v>13600</v>
      </c>
      <c r="E640" s="157">
        <v>12441.97</v>
      </c>
      <c r="F640" s="154">
        <v>1158.03</v>
      </c>
      <c r="G640" s="155"/>
      <c r="H640" s="156"/>
    </row>
    <row r="641" spans="1:8" ht="15">
      <c r="A641" s="118" t="s">
        <v>1063</v>
      </c>
      <c r="B641" s="151" t="s">
        <v>727</v>
      </c>
      <c r="C641" s="152" t="s">
        <v>7</v>
      </c>
      <c r="D641" s="157">
        <v>1000</v>
      </c>
      <c r="E641" s="157">
        <v>417</v>
      </c>
      <c r="F641" s="154">
        <v>583</v>
      </c>
      <c r="G641" s="155"/>
      <c r="H641" s="156"/>
    </row>
    <row r="642" spans="1:8" ht="15">
      <c r="A642" s="118" t="s">
        <v>1213</v>
      </c>
      <c r="B642" s="151" t="s">
        <v>727</v>
      </c>
      <c r="C642" s="152" t="s">
        <v>8</v>
      </c>
      <c r="D642" s="157">
        <v>12600</v>
      </c>
      <c r="E642" s="157">
        <v>12024.97</v>
      </c>
      <c r="F642" s="154">
        <v>575.03</v>
      </c>
      <c r="G642" s="155"/>
      <c r="H642" s="156"/>
    </row>
    <row r="643" spans="1:8" ht="23.25">
      <c r="A643" s="118" t="s">
        <v>993</v>
      </c>
      <c r="B643" s="151" t="s">
        <v>727</v>
      </c>
      <c r="C643" s="152" t="s">
        <v>9</v>
      </c>
      <c r="D643" s="157">
        <v>927000</v>
      </c>
      <c r="E643" s="157">
        <v>710941.1</v>
      </c>
      <c r="F643" s="154">
        <v>216058.9</v>
      </c>
      <c r="G643" s="155"/>
      <c r="H643" s="156"/>
    </row>
    <row r="644" spans="1:8" ht="57">
      <c r="A644" s="118" t="s">
        <v>850</v>
      </c>
      <c r="B644" s="151" t="s">
        <v>727</v>
      </c>
      <c r="C644" s="152" t="s">
        <v>10</v>
      </c>
      <c r="D644" s="157">
        <v>927000</v>
      </c>
      <c r="E644" s="157">
        <v>710941.1</v>
      </c>
      <c r="F644" s="154">
        <v>216058.9</v>
      </c>
      <c r="G644" s="155"/>
      <c r="H644" s="156"/>
    </row>
    <row r="645" spans="1:8" ht="23.25">
      <c r="A645" s="118" t="s">
        <v>851</v>
      </c>
      <c r="B645" s="151" t="s">
        <v>727</v>
      </c>
      <c r="C645" s="152" t="s">
        <v>11</v>
      </c>
      <c r="D645" s="157">
        <v>927000</v>
      </c>
      <c r="E645" s="157">
        <v>710941.1</v>
      </c>
      <c r="F645" s="154">
        <v>216058.9</v>
      </c>
      <c r="G645" s="155"/>
      <c r="H645" s="156"/>
    </row>
    <row r="646" spans="1:8" ht="23.25">
      <c r="A646" s="118" t="s">
        <v>852</v>
      </c>
      <c r="B646" s="151" t="s">
        <v>727</v>
      </c>
      <c r="C646" s="152" t="s">
        <v>12</v>
      </c>
      <c r="D646" s="157">
        <v>712000</v>
      </c>
      <c r="E646" s="157">
        <v>540640.07</v>
      </c>
      <c r="F646" s="154">
        <v>171359.93</v>
      </c>
      <c r="G646" s="155"/>
      <c r="H646" s="156"/>
    </row>
    <row r="647" spans="1:8" ht="34.5">
      <c r="A647" s="118" t="s">
        <v>853</v>
      </c>
      <c r="B647" s="151" t="s">
        <v>727</v>
      </c>
      <c r="C647" s="152" t="s">
        <v>13</v>
      </c>
      <c r="D647" s="157">
        <v>215000</v>
      </c>
      <c r="E647" s="157">
        <v>170301.03</v>
      </c>
      <c r="F647" s="154">
        <v>44698.97</v>
      </c>
      <c r="G647" s="155"/>
      <c r="H647" s="156"/>
    </row>
    <row r="648" spans="1:8" ht="23.25">
      <c r="A648" s="150" t="s">
        <v>662</v>
      </c>
      <c r="B648" s="151" t="s">
        <v>727</v>
      </c>
      <c r="C648" s="152" t="s">
        <v>14</v>
      </c>
      <c r="D648" s="153">
        <v>34065000</v>
      </c>
      <c r="E648" s="153">
        <v>25252800.07</v>
      </c>
      <c r="F648" s="154">
        <v>8812199.93</v>
      </c>
      <c r="G648" s="155"/>
      <c r="H648" s="156"/>
    </row>
    <row r="649" spans="1:8" ht="15">
      <c r="A649" s="121" t="s">
        <v>831</v>
      </c>
      <c r="B649" s="151" t="s">
        <v>727</v>
      </c>
      <c r="C649" s="152" t="s">
        <v>15</v>
      </c>
      <c r="D649" s="157">
        <v>9091000</v>
      </c>
      <c r="E649" s="157">
        <v>6389130.07</v>
      </c>
      <c r="F649" s="154">
        <v>2701869.93</v>
      </c>
      <c r="G649" s="155"/>
      <c r="H649" s="156"/>
    </row>
    <row r="650" spans="1:8" ht="34.5">
      <c r="A650" s="121" t="s">
        <v>835</v>
      </c>
      <c r="B650" s="151" t="s">
        <v>727</v>
      </c>
      <c r="C650" s="152" t="s">
        <v>16</v>
      </c>
      <c r="D650" s="157">
        <v>8422000</v>
      </c>
      <c r="E650" s="157">
        <v>5755824.72</v>
      </c>
      <c r="F650" s="154">
        <v>2666175.28</v>
      </c>
      <c r="G650" s="155"/>
      <c r="H650" s="156"/>
    </row>
    <row r="651" spans="1:8" ht="23.25">
      <c r="A651" s="118" t="s">
        <v>368</v>
      </c>
      <c r="B651" s="151" t="s">
        <v>727</v>
      </c>
      <c r="C651" s="152" t="s">
        <v>17</v>
      </c>
      <c r="D651" s="157">
        <v>8422000</v>
      </c>
      <c r="E651" s="157">
        <v>5755824.72</v>
      </c>
      <c r="F651" s="154">
        <v>2666175.28</v>
      </c>
      <c r="G651" s="155"/>
      <c r="H651" s="156"/>
    </row>
    <row r="652" spans="1:8" ht="23.25">
      <c r="A652" s="118" t="s">
        <v>848</v>
      </c>
      <c r="B652" s="151" t="s">
        <v>727</v>
      </c>
      <c r="C652" s="152" t="s">
        <v>18</v>
      </c>
      <c r="D652" s="157">
        <v>8422000</v>
      </c>
      <c r="E652" s="157">
        <v>5755824.72</v>
      </c>
      <c r="F652" s="154">
        <v>2666175.28</v>
      </c>
      <c r="G652" s="155"/>
      <c r="H652" s="156"/>
    </row>
    <row r="653" spans="1:8" ht="23.25">
      <c r="A653" s="118" t="s">
        <v>126</v>
      </c>
      <c r="B653" s="151" t="s">
        <v>727</v>
      </c>
      <c r="C653" s="152" t="s">
        <v>19</v>
      </c>
      <c r="D653" s="157">
        <v>8422000</v>
      </c>
      <c r="E653" s="157">
        <v>5755824.72</v>
      </c>
      <c r="F653" s="154">
        <v>2666175.28</v>
      </c>
      <c r="G653" s="155"/>
      <c r="H653" s="156"/>
    </row>
    <row r="654" spans="1:8" ht="57">
      <c r="A654" s="121" t="s">
        <v>850</v>
      </c>
      <c r="B654" s="151" t="s">
        <v>727</v>
      </c>
      <c r="C654" s="152" t="s">
        <v>20</v>
      </c>
      <c r="D654" s="157">
        <v>7190800</v>
      </c>
      <c r="E654" s="157">
        <v>4990524.74</v>
      </c>
      <c r="F654" s="154">
        <v>2200275.26</v>
      </c>
      <c r="G654" s="155"/>
      <c r="H654" s="156"/>
    </row>
    <row r="655" spans="1:8" ht="23.25">
      <c r="A655" s="121" t="s">
        <v>851</v>
      </c>
      <c r="B655" s="151" t="s">
        <v>727</v>
      </c>
      <c r="C655" s="152" t="s">
        <v>21</v>
      </c>
      <c r="D655" s="157">
        <v>7190800</v>
      </c>
      <c r="E655" s="157">
        <v>4990524.74</v>
      </c>
      <c r="F655" s="154">
        <v>2200275.26</v>
      </c>
      <c r="G655" s="155"/>
      <c r="H655" s="156"/>
    </row>
    <row r="656" spans="1:8" ht="23.25">
      <c r="A656" s="121" t="s">
        <v>852</v>
      </c>
      <c r="B656" s="151" t="s">
        <v>727</v>
      </c>
      <c r="C656" s="152" t="s">
        <v>22</v>
      </c>
      <c r="D656" s="157">
        <v>5520600</v>
      </c>
      <c r="E656" s="157">
        <v>3848753.31</v>
      </c>
      <c r="F656" s="154">
        <v>1671846.69</v>
      </c>
      <c r="G656" s="155"/>
      <c r="H656" s="156"/>
    </row>
    <row r="657" spans="1:8" ht="34.5">
      <c r="A657" s="121" t="s">
        <v>660</v>
      </c>
      <c r="B657" s="151" t="s">
        <v>727</v>
      </c>
      <c r="C657" s="152" t="s">
        <v>23</v>
      </c>
      <c r="D657" s="157">
        <v>3920</v>
      </c>
      <c r="E657" s="157">
        <v>3920</v>
      </c>
      <c r="F657" s="154" t="s">
        <v>650</v>
      </c>
      <c r="G657" s="155"/>
      <c r="H657" s="156"/>
    </row>
    <row r="658" spans="1:8" ht="34.5">
      <c r="A658" s="118" t="s">
        <v>853</v>
      </c>
      <c r="B658" s="151" t="s">
        <v>727</v>
      </c>
      <c r="C658" s="152" t="s">
        <v>24</v>
      </c>
      <c r="D658" s="157">
        <v>1666280</v>
      </c>
      <c r="E658" s="157">
        <v>1137851.43</v>
      </c>
      <c r="F658" s="154">
        <v>528428.57</v>
      </c>
      <c r="G658" s="155"/>
      <c r="H658" s="156"/>
    </row>
    <row r="659" spans="1:8" ht="23.25">
      <c r="A659" s="121" t="s">
        <v>854</v>
      </c>
      <c r="B659" s="151" t="s">
        <v>727</v>
      </c>
      <c r="C659" s="152" t="s">
        <v>25</v>
      </c>
      <c r="D659" s="157">
        <v>1214958.15</v>
      </c>
      <c r="E659" s="157">
        <v>757473.99</v>
      </c>
      <c r="F659" s="154">
        <v>457484.16</v>
      </c>
      <c r="G659" s="155"/>
      <c r="H659" s="156"/>
    </row>
    <row r="660" spans="1:8" ht="23.25">
      <c r="A660" s="121" t="s">
        <v>855</v>
      </c>
      <c r="B660" s="151" t="s">
        <v>727</v>
      </c>
      <c r="C660" s="152" t="s">
        <v>26</v>
      </c>
      <c r="D660" s="157">
        <v>1214958.15</v>
      </c>
      <c r="E660" s="157">
        <v>757473.99</v>
      </c>
      <c r="F660" s="154">
        <v>457484.16</v>
      </c>
      <c r="G660" s="155"/>
      <c r="H660" s="156"/>
    </row>
    <row r="661" spans="1:8" ht="23.25">
      <c r="A661" s="121" t="s">
        <v>1064</v>
      </c>
      <c r="B661" s="151" t="s">
        <v>727</v>
      </c>
      <c r="C661" s="152" t="s">
        <v>27</v>
      </c>
      <c r="D661" s="157">
        <v>1214958.15</v>
      </c>
      <c r="E661" s="157">
        <v>757473.99</v>
      </c>
      <c r="F661" s="154">
        <v>457484.16</v>
      </c>
      <c r="G661" s="155"/>
      <c r="H661" s="156"/>
    </row>
    <row r="662" spans="1:8" ht="15">
      <c r="A662" s="121" t="s">
        <v>856</v>
      </c>
      <c r="B662" s="151" t="s">
        <v>727</v>
      </c>
      <c r="C662" s="152" t="s">
        <v>28</v>
      </c>
      <c r="D662" s="157">
        <v>16241.85</v>
      </c>
      <c r="E662" s="157">
        <v>7825.99</v>
      </c>
      <c r="F662" s="154">
        <v>8415.86</v>
      </c>
      <c r="G662" s="155"/>
      <c r="H662" s="156"/>
    </row>
    <row r="663" spans="1:8" ht="15">
      <c r="A663" s="121" t="s">
        <v>857</v>
      </c>
      <c r="B663" s="151" t="s">
        <v>727</v>
      </c>
      <c r="C663" s="152" t="s">
        <v>29</v>
      </c>
      <c r="D663" s="157">
        <v>16241.85</v>
      </c>
      <c r="E663" s="157">
        <v>7825.99</v>
      </c>
      <c r="F663" s="154">
        <v>8415.86</v>
      </c>
      <c r="G663" s="155"/>
      <c r="H663" s="156"/>
    </row>
    <row r="664" spans="1:8" ht="23.25">
      <c r="A664" s="121" t="s">
        <v>652</v>
      </c>
      <c r="B664" s="151" t="s">
        <v>727</v>
      </c>
      <c r="C664" s="152" t="s">
        <v>30</v>
      </c>
      <c r="D664" s="157">
        <v>2500</v>
      </c>
      <c r="E664" s="157">
        <v>296</v>
      </c>
      <c r="F664" s="154">
        <v>2204</v>
      </c>
      <c r="G664" s="155"/>
      <c r="H664" s="156"/>
    </row>
    <row r="665" spans="1:8" ht="15">
      <c r="A665" s="121" t="s">
        <v>1063</v>
      </c>
      <c r="B665" s="151" t="s">
        <v>727</v>
      </c>
      <c r="C665" s="152" t="s">
        <v>31</v>
      </c>
      <c r="D665" s="157">
        <v>2500</v>
      </c>
      <c r="E665" s="157">
        <v>1666.86</v>
      </c>
      <c r="F665" s="154">
        <v>833.14</v>
      </c>
      <c r="G665" s="155"/>
      <c r="H665" s="156"/>
    </row>
    <row r="666" spans="1:8" ht="15">
      <c r="A666" s="121" t="s">
        <v>1213</v>
      </c>
      <c r="B666" s="151" t="s">
        <v>727</v>
      </c>
      <c r="C666" s="152" t="s">
        <v>32</v>
      </c>
      <c r="D666" s="157">
        <v>11241.85</v>
      </c>
      <c r="E666" s="157">
        <v>5863.13</v>
      </c>
      <c r="F666" s="154">
        <v>5378.72</v>
      </c>
      <c r="G666" s="155"/>
      <c r="H666" s="156"/>
    </row>
    <row r="667" spans="1:8" ht="15">
      <c r="A667" s="121" t="s">
        <v>1004</v>
      </c>
      <c r="B667" s="151" t="s">
        <v>727</v>
      </c>
      <c r="C667" s="152" t="s">
        <v>33</v>
      </c>
      <c r="D667" s="157">
        <v>669000</v>
      </c>
      <c r="E667" s="157">
        <v>633305.35</v>
      </c>
      <c r="F667" s="154">
        <v>35694.65</v>
      </c>
      <c r="G667" s="155"/>
      <c r="H667" s="156"/>
    </row>
    <row r="668" spans="1:8" ht="23.25">
      <c r="A668" s="118" t="s">
        <v>368</v>
      </c>
      <c r="B668" s="151" t="s">
        <v>727</v>
      </c>
      <c r="C668" s="152" t="s">
        <v>34</v>
      </c>
      <c r="D668" s="157">
        <v>669000</v>
      </c>
      <c r="E668" s="157">
        <v>633305.35</v>
      </c>
      <c r="F668" s="154">
        <v>35694.65</v>
      </c>
      <c r="G668" s="155"/>
      <c r="H668" s="156"/>
    </row>
    <row r="669" spans="1:8" ht="23.25">
      <c r="A669" s="118" t="s">
        <v>848</v>
      </c>
      <c r="B669" s="151" t="s">
        <v>727</v>
      </c>
      <c r="C669" s="152" t="s">
        <v>35</v>
      </c>
      <c r="D669" s="157">
        <v>669000</v>
      </c>
      <c r="E669" s="157">
        <v>633305.35</v>
      </c>
      <c r="F669" s="154">
        <v>35694.65</v>
      </c>
      <c r="G669" s="155"/>
      <c r="H669" s="156"/>
    </row>
    <row r="670" spans="1:8" ht="23.25">
      <c r="A670" s="118" t="s">
        <v>872</v>
      </c>
      <c r="B670" s="151" t="s">
        <v>727</v>
      </c>
      <c r="C670" s="152" t="s">
        <v>36</v>
      </c>
      <c r="D670" s="157">
        <v>669000</v>
      </c>
      <c r="E670" s="157">
        <v>633305.35</v>
      </c>
      <c r="F670" s="154">
        <v>35694.65</v>
      </c>
      <c r="G670" s="155"/>
      <c r="H670" s="156"/>
    </row>
    <row r="671" spans="1:8" ht="15">
      <c r="A671" s="121" t="s">
        <v>856</v>
      </c>
      <c r="B671" s="151" t="s">
        <v>727</v>
      </c>
      <c r="C671" s="152" t="s">
        <v>37</v>
      </c>
      <c r="D671" s="157">
        <v>669000</v>
      </c>
      <c r="E671" s="157">
        <v>633305.35</v>
      </c>
      <c r="F671" s="154">
        <v>35694.65</v>
      </c>
      <c r="G671" s="155"/>
      <c r="H671" s="156"/>
    </row>
    <row r="672" spans="1:8" ht="15">
      <c r="A672" s="121" t="s">
        <v>873</v>
      </c>
      <c r="B672" s="151" t="s">
        <v>727</v>
      </c>
      <c r="C672" s="152" t="s">
        <v>38</v>
      </c>
      <c r="D672" s="157">
        <v>669000</v>
      </c>
      <c r="E672" s="157">
        <v>633305.35</v>
      </c>
      <c r="F672" s="154">
        <v>35694.65</v>
      </c>
      <c r="G672" s="155"/>
      <c r="H672" s="156"/>
    </row>
    <row r="673" spans="1:8" ht="79.5">
      <c r="A673" s="121" t="s">
        <v>874</v>
      </c>
      <c r="B673" s="151" t="s">
        <v>727</v>
      </c>
      <c r="C673" s="152" t="s">
        <v>39</v>
      </c>
      <c r="D673" s="157">
        <v>669000</v>
      </c>
      <c r="E673" s="157">
        <v>633305.35</v>
      </c>
      <c r="F673" s="154">
        <v>35694.65</v>
      </c>
      <c r="G673" s="155"/>
      <c r="H673" s="156"/>
    </row>
    <row r="674" spans="1:8" ht="15">
      <c r="A674" s="121" t="s">
        <v>367</v>
      </c>
      <c r="B674" s="151" t="s">
        <v>727</v>
      </c>
      <c r="C674" s="152" t="s">
        <v>40</v>
      </c>
      <c r="D674" s="157">
        <v>1392000</v>
      </c>
      <c r="E674" s="157">
        <v>1177200</v>
      </c>
      <c r="F674" s="154">
        <v>214800</v>
      </c>
      <c r="G674" s="155"/>
      <c r="H674" s="156"/>
    </row>
    <row r="675" spans="1:8" ht="15">
      <c r="A675" s="121" t="s">
        <v>712</v>
      </c>
      <c r="B675" s="151" t="s">
        <v>727</v>
      </c>
      <c r="C675" s="152" t="s">
        <v>41</v>
      </c>
      <c r="D675" s="157">
        <v>1392000</v>
      </c>
      <c r="E675" s="157">
        <v>1177200</v>
      </c>
      <c r="F675" s="154">
        <v>214800</v>
      </c>
      <c r="G675" s="155"/>
      <c r="H675" s="156"/>
    </row>
    <row r="676" spans="1:8" ht="23.25">
      <c r="A676" s="118" t="s">
        <v>368</v>
      </c>
      <c r="B676" s="151" t="s">
        <v>727</v>
      </c>
      <c r="C676" s="152" t="s">
        <v>42</v>
      </c>
      <c r="D676" s="157">
        <v>1392000</v>
      </c>
      <c r="E676" s="157">
        <v>1177200</v>
      </c>
      <c r="F676" s="154">
        <v>214800</v>
      </c>
      <c r="G676" s="155"/>
      <c r="H676" s="156"/>
    </row>
    <row r="677" spans="1:8" ht="23.25">
      <c r="A677" s="118" t="s">
        <v>848</v>
      </c>
      <c r="B677" s="151" t="s">
        <v>727</v>
      </c>
      <c r="C677" s="152" t="s">
        <v>43</v>
      </c>
      <c r="D677" s="157">
        <v>1392000</v>
      </c>
      <c r="E677" s="157">
        <v>1177200</v>
      </c>
      <c r="F677" s="154">
        <v>214800</v>
      </c>
      <c r="G677" s="155"/>
      <c r="H677" s="156"/>
    </row>
    <row r="678" spans="1:8" ht="45.75">
      <c r="A678" s="123" t="s">
        <v>994</v>
      </c>
      <c r="B678" s="151" t="s">
        <v>727</v>
      </c>
      <c r="C678" s="152" t="s">
        <v>44</v>
      </c>
      <c r="D678" s="157">
        <v>1392000</v>
      </c>
      <c r="E678" s="157">
        <v>1177200</v>
      </c>
      <c r="F678" s="154">
        <v>214800</v>
      </c>
      <c r="G678" s="155"/>
      <c r="H678" s="156"/>
    </row>
    <row r="679" spans="1:8" ht="15">
      <c r="A679" s="121" t="s">
        <v>995</v>
      </c>
      <c r="B679" s="151" t="s">
        <v>727</v>
      </c>
      <c r="C679" s="152" t="s">
        <v>45</v>
      </c>
      <c r="D679" s="157">
        <v>1392000</v>
      </c>
      <c r="E679" s="157">
        <v>1177200</v>
      </c>
      <c r="F679" s="154">
        <v>214800</v>
      </c>
      <c r="G679" s="155"/>
      <c r="H679" s="156"/>
    </row>
    <row r="680" spans="1:8" ht="15">
      <c r="A680" s="121" t="s">
        <v>1214</v>
      </c>
      <c r="B680" s="151" t="s">
        <v>727</v>
      </c>
      <c r="C680" s="152" t="s">
        <v>46</v>
      </c>
      <c r="D680" s="157">
        <v>1392000</v>
      </c>
      <c r="E680" s="157">
        <v>1177200</v>
      </c>
      <c r="F680" s="154">
        <v>214800</v>
      </c>
      <c r="G680" s="155"/>
      <c r="H680" s="156"/>
    </row>
    <row r="681" spans="1:8" ht="34.5">
      <c r="A681" s="118" t="s">
        <v>996</v>
      </c>
      <c r="B681" s="151" t="s">
        <v>727</v>
      </c>
      <c r="C681" s="152" t="s">
        <v>47</v>
      </c>
      <c r="D681" s="157">
        <v>23582000</v>
      </c>
      <c r="E681" s="157">
        <v>17686470</v>
      </c>
      <c r="F681" s="154">
        <v>5895530</v>
      </c>
      <c r="G681" s="155"/>
      <c r="H681" s="156"/>
    </row>
    <row r="682" spans="1:8" ht="34.5">
      <c r="A682" s="118" t="s">
        <v>653</v>
      </c>
      <c r="B682" s="151" t="s">
        <v>727</v>
      </c>
      <c r="C682" s="152" t="s">
        <v>48</v>
      </c>
      <c r="D682" s="157">
        <v>23582000</v>
      </c>
      <c r="E682" s="157">
        <v>17686470</v>
      </c>
      <c r="F682" s="154">
        <v>5895530</v>
      </c>
      <c r="G682" s="155"/>
      <c r="H682" s="156"/>
    </row>
    <row r="683" spans="1:8" ht="23.25">
      <c r="A683" s="118" t="s">
        <v>368</v>
      </c>
      <c r="B683" s="151" t="s">
        <v>727</v>
      </c>
      <c r="C683" s="152" t="s">
        <v>49</v>
      </c>
      <c r="D683" s="157">
        <v>23582000</v>
      </c>
      <c r="E683" s="157">
        <v>17686470</v>
      </c>
      <c r="F683" s="154">
        <v>5895530</v>
      </c>
      <c r="G683" s="155"/>
      <c r="H683" s="156"/>
    </row>
    <row r="684" spans="1:8" ht="23.25">
      <c r="A684" s="118" t="s">
        <v>848</v>
      </c>
      <c r="B684" s="151" t="s">
        <v>727</v>
      </c>
      <c r="C684" s="152" t="s">
        <v>50</v>
      </c>
      <c r="D684" s="157">
        <v>23582000</v>
      </c>
      <c r="E684" s="157">
        <v>17686470</v>
      </c>
      <c r="F684" s="154">
        <v>5895530</v>
      </c>
      <c r="G684" s="155"/>
      <c r="H684" s="156"/>
    </row>
    <row r="685" spans="1:8" ht="23.25">
      <c r="A685" s="123" t="s">
        <v>997</v>
      </c>
      <c r="B685" s="151" t="s">
        <v>727</v>
      </c>
      <c r="C685" s="152" t="s">
        <v>51</v>
      </c>
      <c r="D685" s="157">
        <v>1000000</v>
      </c>
      <c r="E685" s="157">
        <v>750000</v>
      </c>
      <c r="F685" s="154">
        <v>250000</v>
      </c>
      <c r="G685" s="155"/>
      <c r="H685" s="156"/>
    </row>
    <row r="686" spans="1:8" ht="15">
      <c r="A686" s="121" t="s">
        <v>995</v>
      </c>
      <c r="B686" s="151" t="s">
        <v>727</v>
      </c>
      <c r="C686" s="152" t="s">
        <v>52</v>
      </c>
      <c r="D686" s="157">
        <v>1000000</v>
      </c>
      <c r="E686" s="157">
        <v>750000</v>
      </c>
      <c r="F686" s="154">
        <v>250000</v>
      </c>
      <c r="G686" s="155"/>
      <c r="H686" s="156"/>
    </row>
    <row r="687" spans="1:8" ht="15">
      <c r="A687" s="121" t="s">
        <v>998</v>
      </c>
      <c r="B687" s="151" t="s">
        <v>727</v>
      </c>
      <c r="C687" s="152" t="s">
        <v>53</v>
      </c>
      <c r="D687" s="157">
        <v>1000000</v>
      </c>
      <c r="E687" s="157">
        <v>750000</v>
      </c>
      <c r="F687" s="154">
        <v>250000</v>
      </c>
      <c r="G687" s="155"/>
      <c r="H687" s="156"/>
    </row>
    <row r="688" spans="1:8" ht="15">
      <c r="A688" s="121" t="s">
        <v>1215</v>
      </c>
      <c r="B688" s="151" t="s">
        <v>727</v>
      </c>
      <c r="C688" s="152" t="s">
        <v>54</v>
      </c>
      <c r="D688" s="157">
        <v>1000000</v>
      </c>
      <c r="E688" s="157">
        <v>750000</v>
      </c>
      <c r="F688" s="154">
        <v>250000</v>
      </c>
      <c r="G688" s="155"/>
      <c r="H688" s="156"/>
    </row>
    <row r="689" spans="1:8" ht="57">
      <c r="A689" s="123" t="s">
        <v>999</v>
      </c>
      <c r="B689" s="151" t="s">
        <v>727</v>
      </c>
      <c r="C689" s="152" t="s">
        <v>55</v>
      </c>
      <c r="D689" s="157">
        <v>22582000</v>
      </c>
      <c r="E689" s="157">
        <v>16936470</v>
      </c>
      <c r="F689" s="154">
        <v>5645530</v>
      </c>
      <c r="G689" s="155"/>
      <c r="H689" s="156"/>
    </row>
    <row r="690" spans="1:8" ht="15">
      <c r="A690" s="121" t="s">
        <v>995</v>
      </c>
      <c r="B690" s="151" t="s">
        <v>727</v>
      </c>
      <c r="C690" s="152" t="s">
        <v>56</v>
      </c>
      <c r="D690" s="157">
        <v>22582000</v>
      </c>
      <c r="E690" s="157">
        <v>16936470</v>
      </c>
      <c r="F690" s="154">
        <v>5645530</v>
      </c>
      <c r="G690" s="155"/>
      <c r="H690" s="156"/>
    </row>
    <row r="691" spans="1:8" ht="15">
      <c r="A691" s="121" t="s">
        <v>998</v>
      </c>
      <c r="B691" s="151" t="s">
        <v>727</v>
      </c>
      <c r="C691" s="152" t="s">
        <v>57</v>
      </c>
      <c r="D691" s="157">
        <v>22582000</v>
      </c>
      <c r="E691" s="157">
        <v>16936470</v>
      </c>
      <c r="F691" s="154">
        <v>5645530</v>
      </c>
      <c r="G691" s="155"/>
      <c r="H691" s="156"/>
    </row>
    <row r="692" spans="1:8" ht="15.75" thickBot="1">
      <c r="A692" s="121" t="s">
        <v>1215</v>
      </c>
      <c r="B692" s="151" t="s">
        <v>727</v>
      </c>
      <c r="C692" s="152" t="s">
        <v>58</v>
      </c>
      <c r="D692" s="157">
        <v>22582000</v>
      </c>
      <c r="E692" s="157">
        <v>16936470</v>
      </c>
      <c r="F692" s="154">
        <v>5645530</v>
      </c>
      <c r="G692" s="155"/>
      <c r="H692" s="156"/>
    </row>
    <row r="693" spans="1:8" ht="24" customHeight="1" thickBot="1">
      <c r="A693" s="163" t="s">
        <v>1168</v>
      </c>
      <c r="B693" s="164" t="s">
        <v>398</v>
      </c>
      <c r="C693" s="165" t="s">
        <v>711</v>
      </c>
      <c r="D693" s="166">
        <v>-7561944</v>
      </c>
      <c r="E693" s="166">
        <v>1295028.86</v>
      </c>
      <c r="F693" s="167" t="s">
        <v>711</v>
      </c>
      <c r="G693" s="168"/>
      <c r="H693" s="169"/>
    </row>
    <row r="694" spans="1:8" ht="15" customHeight="1">
      <c r="A694" s="170"/>
      <c r="B694" s="171"/>
      <c r="C694" s="171"/>
      <c r="D694" s="171"/>
      <c r="E694" s="171"/>
      <c r="F694" s="171"/>
      <c r="G694" s="172"/>
      <c r="H694" s="172"/>
    </row>
  </sheetData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5" right="0.393700787401575" top="0.393700787401575" bottom="0.393700787401575" header="0" footer="0"/>
  <pageSetup fitToHeight="0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115" zoomScaleNormal="115" workbookViewId="0" topLeftCell="A1">
      <selection activeCell="J14" sqref="J14"/>
    </sheetView>
  </sheetViews>
  <sheetFormatPr defaultColWidth="9.140625" defaultRowHeight="15"/>
  <cols>
    <col min="1" max="1" width="0.13671875" style="80" customWidth="1"/>
    <col min="2" max="2" width="50.00390625" style="80" customWidth="1"/>
    <col min="3" max="3" width="7.140625" style="81" customWidth="1"/>
    <col min="4" max="4" width="22.140625" style="82" customWidth="1"/>
    <col min="5" max="5" width="17.7109375" style="83" customWidth="1"/>
    <col min="6" max="6" width="17.28125" style="84" customWidth="1"/>
    <col min="7" max="7" width="17.57421875" style="84" customWidth="1"/>
    <col min="8" max="8" width="0.71875" style="84" customWidth="1"/>
    <col min="9" max="16384" width="9.140625" style="84" customWidth="1"/>
  </cols>
  <sheetData>
    <row r="1" spans="1:6" s="43" customFormat="1" ht="12.75" customHeight="1">
      <c r="A1" s="199"/>
      <c r="B1" s="199"/>
      <c r="C1" s="199"/>
      <c r="D1" s="199"/>
      <c r="E1" s="199"/>
      <c r="F1" s="199"/>
    </row>
    <row r="2" spans="1:6" ht="15.75" customHeight="1">
      <c r="A2" s="44"/>
      <c r="B2" s="45"/>
      <c r="C2" s="46"/>
      <c r="D2" s="47"/>
      <c r="E2" s="47" t="s">
        <v>1082</v>
      </c>
      <c r="F2" s="46"/>
    </row>
    <row r="3" spans="1:6" ht="10.5" customHeight="1">
      <c r="A3" s="48"/>
      <c r="B3" s="49"/>
      <c r="C3" s="50"/>
      <c r="D3" s="51"/>
      <c r="E3" s="51"/>
      <c r="F3" s="51"/>
    </row>
    <row r="4" spans="1:6" ht="15">
      <c r="A4" s="52" t="s">
        <v>1083</v>
      </c>
      <c r="B4" s="53"/>
      <c r="C4" s="54"/>
      <c r="D4" s="55"/>
      <c r="E4" s="56"/>
      <c r="F4" s="47"/>
    </row>
    <row r="5" spans="1:6" s="43" customFormat="1" ht="12.75" customHeight="1">
      <c r="A5" s="48"/>
      <c r="B5" s="49"/>
      <c r="C5" s="57"/>
      <c r="D5" s="58"/>
      <c r="E5" s="59"/>
      <c r="F5" s="60"/>
    </row>
    <row r="6" spans="2:7" ht="12.75" customHeight="1">
      <c r="B6" s="61"/>
      <c r="C6" s="61"/>
      <c r="D6" s="62" t="s">
        <v>1084</v>
      </c>
      <c r="E6" s="62" t="s">
        <v>1085</v>
      </c>
      <c r="F6" s="62"/>
      <c r="G6" s="62" t="s">
        <v>1086</v>
      </c>
    </row>
    <row r="7" spans="2:7" ht="10.5" customHeight="1">
      <c r="B7" s="63"/>
      <c r="C7" s="64" t="s">
        <v>1087</v>
      </c>
      <c r="D7" s="64" t="s">
        <v>1088</v>
      </c>
      <c r="E7" s="64" t="s">
        <v>1089</v>
      </c>
      <c r="F7" s="64" t="s">
        <v>1169</v>
      </c>
      <c r="G7" s="64" t="s">
        <v>1090</v>
      </c>
    </row>
    <row r="8" spans="2:7" ht="10.5" customHeight="1">
      <c r="B8" s="63" t="s">
        <v>830</v>
      </c>
      <c r="C8" s="64" t="s">
        <v>1091</v>
      </c>
      <c r="D8" s="64" t="s">
        <v>1092</v>
      </c>
      <c r="E8" s="64" t="s">
        <v>1090</v>
      </c>
      <c r="F8" s="64"/>
      <c r="G8" s="64"/>
    </row>
    <row r="9" spans="2:7" ht="10.5" customHeight="1">
      <c r="B9" s="63"/>
      <c r="C9" s="64" t="s">
        <v>1093</v>
      </c>
      <c r="D9" s="64" t="s">
        <v>289</v>
      </c>
      <c r="E9" s="64"/>
      <c r="F9" s="64"/>
      <c r="G9" s="64"/>
    </row>
    <row r="10" spans="2:7" ht="9.75" customHeight="1">
      <c r="B10" s="110"/>
      <c r="C10" s="111"/>
      <c r="D10" s="111" t="s">
        <v>290</v>
      </c>
      <c r="E10" s="111"/>
      <c r="F10" s="111"/>
      <c r="G10" s="111"/>
    </row>
    <row r="11" spans="2:7" ht="12.75" customHeight="1">
      <c r="B11" s="101">
        <v>1</v>
      </c>
      <c r="C11" s="101">
        <v>2</v>
      </c>
      <c r="D11" s="102">
        <v>3</v>
      </c>
      <c r="E11" s="103" t="s">
        <v>1187</v>
      </c>
      <c r="F11" s="104" t="s">
        <v>657</v>
      </c>
      <c r="G11" s="103" t="s">
        <v>1021</v>
      </c>
    </row>
    <row r="12" spans="1:7" ht="15">
      <c r="A12" s="65" t="s">
        <v>1094</v>
      </c>
      <c r="B12" s="105" t="s">
        <v>1095</v>
      </c>
      <c r="C12" s="106">
        <v>500</v>
      </c>
      <c r="D12" s="66" t="s">
        <v>711</v>
      </c>
      <c r="E12" s="113">
        <f>E13</f>
        <v>7561944</v>
      </c>
      <c r="F12" s="113">
        <f>F13</f>
        <v>-1295028.8599999547</v>
      </c>
      <c r="G12" s="117">
        <f>E12-F12</f>
        <v>8856972.859999955</v>
      </c>
    </row>
    <row r="13" spans="1:7" ht="15">
      <c r="A13" s="65" t="s">
        <v>1094</v>
      </c>
      <c r="B13" s="105" t="s">
        <v>1096</v>
      </c>
      <c r="C13" s="106">
        <v>700</v>
      </c>
      <c r="D13" s="68" t="s">
        <v>1097</v>
      </c>
      <c r="E13" s="67">
        <v>7561944</v>
      </c>
      <c r="F13" s="67">
        <f>F17+F18</f>
        <v>-1295028.8599999547</v>
      </c>
      <c r="G13" s="117">
        <f>G12</f>
        <v>8856972.859999955</v>
      </c>
    </row>
    <row r="14" spans="1:7" ht="15">
      <c r="A14" s="65" t="s">
        <v>1094</v>
      </c>
      <c r="B14" s="105" t="s">
        <v>1098</v>
      </c>
      <c r="C14" s="106">
        <v>710</v>
      </c>
      <c r="D14" s="68" t="s">
        <v>1099</v>
      </c>
      <c r="E14" s="67">
        <f aca="true" t="shared" si="0" ref="E14:F16">E15</f>
        <v>-780768615</v>
      </c>
      <c r="F14" s="67">
        <f t="shared" si="0"/>
        <v>-511110014.96</v>
      </c>
      <c r="G14" s="67" t="s">
        <v>1100</v>
      </c>
    </row>
    <row r="15" spans="1:7" s="69" customFormat="1" ht="12.75">
      <c r="A15" s="65" t="s">
        <v>1094</v>
      </c>
      <c r="B15" s="107" t="s">
        <v>1101</v>
      </c>
      <c r="C15" s="108">
        <v>710</v>
      </c>
      <c r="D15" s="68" t="s">
        <v>1102</v>
      </c>
      <c r="E15" s="109">
        <f t="shared" si="0"/>
        <v>-780768615</v>
      </c>
      <c r="F15" s="109">
        <f t="shared" si="0"/>
        <v>-511110014.96</v>
      </c>
      <c r="G15" s="109" t="s">
        <v>1100</v>
      </c>
    </row>
    <row r="16" spans="1:7" s="69" customFormat="1" ht="12.75">
      <c r="A16" s="65" t="s">
        <v>1094</v>
      </c>
      <c r="B16" s="107" t="s">
        <v>1103</v>
      </c>
      <c r="C16" s="108">
        <v>710</v>
      </c>
      <c r="D16" s="68" t="s">
        <v>1104</v>
      </c>
      <c r="E16" s="109">
        <f t="shared" si="0"/>
        <v>-780768615</v>
      </c>
      <c r="F16" s="109">
        <f t="shared" si="0"/>
        <v>-511110014.96</v>
      </c>
      <c r="G16" s="109" t="s">
        <v>1100</v>
      </c>
    </row>
    <row r="17" spans="1:7" s="69" customFormat="1" ht="22.5">
      <c r="A17" s="65" t="s">
        <v>1094</v>
      </c>
      <c r="B17" s="107" t="s">
        <v>1105</v>
      </c>
      <c r="C17" s="108">
        <v>710</v>
      </c>
      <c r="D17" s="68" t="s">
        <v>1106</v>
      </c>
      <c r="E17" s="109">
        <v>-780768615</v>
      </c>
      <c r="F17" s="109">
        <v>-511110014.96</v>
      </c>
      <c r="G17" s="109" t="s">
        <v>1100</v>
      </c>
    </row>
    <row r="18" spans="1:7" ht="15">
      <c r="A18" s="65" t="s">
        <v>1094</v>
      </c>
      <c r="B18" s="105" t="s">
        <v>1107</v>
      </c>
      <c r="C18" s="106">
        <v>720</v>
      </c>
      <c r="D18" s="68" t="s">
        <v>1108</v>
      </c>
      <c r="E18" s="67">
        <f>E19</f>
        <v>788330559</v>
      </c>
      <c r="F18" s="67">
        <f aca="true" t="shared" si="1" ref="E18:F20">F19</f>
        <v>509814986.1</v>
      </c>
      <c r="G18" s="67" t="s">
        <v>1100</v>
      </c>
    </row>
    <row r="19" spans="1:7" s="69" customFormat="1" ht="12.75">
      <c r="A19" s="65" t="s">
        <v>1094</v>
      </c>
      <c r="B19" s="107" t="s">
        <v>1109</v>
      </c>
      <c r="C19" s="108">
        <v>720</v>
      </c>
      <c r="D19" s="68" t="s">
        <v>1110</v>
      </c>
      <c r="E19" s="109">
        <f t="shared" si="1"/>
        <v>788330559</v>
      </c>
      <c r="F19" s="109">
        <f t="shared" si="1"/>
        <v>509814986.1</v>
      </c>
      <c r="G19" s="109" t="s">
        <v>1100</v>
      </c>
    </row>
    <row r="20" spans="1:7" s="69" customFormat="1" ht="12.75">
      <c r="A20" s="65" t="s">
        <v>1094</v>
      </c>
      <c r="B20" s="107" t="s">
        <v>1111</v>
      </c>
      <c r="C20" s="108">
        <v>720</v>
      </c>
      <c r="D20" s="68" t="s">
        <v>1112</v>
      </c>
      <c r="E20" s="109">
        <f t="shared" si="1"/>
        <v>788330559</v>
      </c>
      <c r="F20" s="109">
        <f t="shared" si="1"/>
        <v>509814986.1</v>
      </c>
      <c r="G20" s="109" t="s">
        <v>1100</v>
      </c>
    </row>
    <row r="21" spans="1:7" s="69" customFormat="1" ht="22.5">
      <c r="A21" s="65" t="s">
        <v>1094</v>
      </c>
      <c r="B21" s="107" t="s">
        <v>1113</v>
      </c>
      <c r="C21" s="108">
        <v>720</v>
      </c>
      <c r="D21" s="68" t="s">
        <v>1114</v>
      </c>
      <c r="E21" s="109">
        <v>788330559</v>
      </c>
      <c r="F21" s="109">
        <v>509814986.1</v>
      </c>
      <c r="G21" s="109" t="s">
        <v>1100</v>
      </c>
    </row>
    <row r="22" spans="2:7" ht="10.5" customHeight="1">
      <c r="B22" s="70"/>
      <c r="C22" s="70"/>
      <c r="D22" s="70"/>
      <c r="E22" s="71"/>
      <c r="F22" s="72"/>
      <c r="G22" s="72"/>
    </row>
    <row r="23" spans="2:7" ht="10.5" customHeight="1">
      <c r="B23" s="70"/>
      <c r="C23" s="70"/>
      <c r="D23" s="70"/>
      <c r="E23" s="71"/>
      <c r="F23" s="72"/>
      <c r="G23" s="72"/>
    </row>
    <row r="24" spans="2:7" ht="21" customHeight="1">
      <c r="B24" s="200" t="s">
        <v>676</v>
      </c>
      <c r="C24" s="200"/>
      <c r="D24" s="73" t="s">
        <v>677</v>
      </c>
      <c r="E24" s="49"/>
      <c r="F24" s="56"/>
      <c r="G24" s="56"/>
    </row>
    <row r="25" spans="2:7" s="74" customFormat="1" ht="6.75" customHeight="1">
      <c r="B25" s="75" t="s">
        <v>961</v>
      </c>
      <c r="D25" s="76" t="s">
        <v>976</v>
      </c>
      <c r="E25" s="77"/>
      <c r="F25" s="78"/>
      <c r="G25" s="78"/>
    </row>
    <row r="26" spans="2:7" s="74" customFormat="1" ht="6.75" customHeight="1">
      <c r="B26" s="75"/>
      <c r="D26" s="76"/>
      <c r="E26" s="77"/>
      <c r="F26" s="78"/>
      <c r="G26" s="78"/>
    </row>
    <row r="27" spans="2:7" s="88" customFormat="1" ht="15.75" customHeight="1">
      <c r="B27" s="200" t="s">
        <v>1175</v>
      </c>
      <c r="C27" s="200"/>
      <c r="D27" s="89"/>
      <c r="E27" s="90"/>
      <c r="F27" s="91"/>
      <c r="G27" s="91"/>
    </row>
    <row r="28" spans="2:7" s="74" customFormat="1" ht="9.75" customHeight="1">
      <c r="B28" s="200" t="s">
        <v>2</v>
      </c>
      <c r="C28" s="200"/>
      <c r="D28" s="112" t="s">
        <v>979</v>
      </c>
      <c r="E28" s="77"/>
      <c r="F28" s="78"/>
      <c r="G28" s="78"/>
    </row>
    <row r="29" spans="2:7" ht="9.75" customHeight="1">
      <c r="B29" s="92" t="s">
        <v>962</v>
      </c>
      <c r="C29" s="53"/>
      <c r="D29" s="76" t="s">
        <v>976</v>
      </c>
      <c r="E29" s="71"/>
      <c r="F29" s="56"/>
      <c r="G29" s="56"/>
    </row>
    <row r="30" spans="2:7" ht="12.75" customHeight="1" hidden="1">
      <c r="B30" s="53"/>
      <c r="C30" s="53"/>
      <c r="D30" s="53"/>
      <c r="E30" s="56"/>
      <c r="F30" s="56"/>
      <c r="G30" s="56"/>
    </row>
    <row r="31" spans="2:7" ht="9.75" customHeight="1" hidden="1">
      <c r="B31" s="49" t="s">
        <v>977</v>
      </c>
      <c r="C31" s="46"/>
      <c r="D31" s="79"/>
      <c r="E31" s="46"/>
      <c r="F31" s="46"/>
      <c r="G31" s="56"/>
    </row>
    <row r="32" spans="2:7" ht="11.25" customHeight="1" hidden="1">
      <c r="B32" s="71" t="s">
        <v>978</v>
      </c>
      <c r="C32" s="71"/>
      <c r="D32" s="79" t="s">
        <v>979</v>
      </c>
      <c r="E32" s="71"/>
      <c r="F32" s="71"/>
      <c r="G32" s="71"/>
    </row>
    <row r="33" spans="2:7" ht="7.5" customHeight="1" hidden="1">
      <c r="B33" s="75" t="s">
        <v>980</v>
      </c>
      <c r="C33" s="48"/>
      <c r="D33" s="75" t="s">
        <v>976</v>
      </c>
      <c r="E33" s="71"/>
      <c r="F33" s="71"/>
      <c r="G33" s="71"/>
    </row>
    <row r="34" spans="2:7" ht="4.5" customHeight="1">
      <c r="B34" s="71"/>
      <c r="C34" s="71"/>
      <c r="D34" s="71"/>
      <c r="E34" s="71"/>
      <c r="F34" s="71"/>
      <c r="G34" s="71"/>
    </row>
    <row r="35" spans="2:7" ht="21" customHeight="1">
      <c r="B35" s="54" t="s">
        <v>960</v>
      </c>
      <c r="C35" s="54"/>
      <c r="D35" s="73" t="s">
        <v>981</v>
      </c>
      <c r="E35" s="71"/>
      <c r="F35" s="114"/>
      <c r="G35" s="71"/>
    </row>
    <row r="36" spans="2:7" ht="7.5" customHeight="1">
      <c r="B36" s="75" t="s">
        <v>962</v>
      </c>
      <c r="C36" s="48"/>
      <c r="D36" s="76" t="s">
        <v>976</v>
      </c>
      <c r="E36" s="71"/>
      <c r="F36" s="71"/>
      <c r="G36" s="71"/>
    </row>
    <row r="37" spans="2:7" ht="17.25" customHeight="1">
      <c r="B37" s="54"/>
      <c r="C37" s="54"/>
      <c r="D37" s="48"/>
      <c r="E37" s="71"/>
      <c r="F37" s="71"/>
      <c r="G37" s="71"/>
    </row>
    <row r="38" spans="2:7" ht="17.25" customHeight="1">
      <c r="B38" s="54" t="s">
        <v>678</v>
      </c>
      <c r="C38" s="53"/>
      <c r="D38" s="53"/>
      <c r="E38" s="42"/>
      <c r="F38" s="42"/>
      <c r="G38" s="42"/>
    </row>
  </sheetData>
  <mergeCells count="4">
    <mergeCell ref="A1:F1"/>
    <mergeCell ref="B24:C24"/>
    <mergeCell ref="B27:C27"/>
    <mergeCell ref="B28:C28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2016-10-13T05:30:47Z</cp:lastPrinted>
  <dcterms:created xsi:type="dcterms:W3CDTF">2015-03-17T03:03:11Z</dcterms:created>
  <dcterms:modified xsi:type="dcterms:W3CDTF">2016-10-14T01:38:20Z</dcterms:modified>
  <cp:category/>
  <cp:version/>
  <cp:contentType/>
  <cp:contentStatus/>
</cp:coreProperties>
</file>