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'Доходы'!$13:$16</definedName>
    <definedName name="_xlnm.Print_Titles" localSheetId="1">'Расходы'!$3:$6</definedName>
    <definedName name="_xlnm.Print_Are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<sst xmlns="http://schemas.openxmlformats.org/spreadsheetml/2006/main" count="2883" uniqueCount="1267">
  <si>
    <t>96607017950003612241</t>
  </si>
  <si>
    <t>96607017950017000000</t>
  </si>
  <si>
    <t>96607017950017022000</t>
  </si>
  <si>
    <t>96607017950017022200</t>
  </si>
  <si>
    <t>96607017950017022220</t>
  </si>
  <si>
    <t>96607017950017022225</t>
  </si>
  <si>
    <t>96607017950017022300</t>
  </si>
  <si>
    <t>96607017950017022340</t>
  </si>
  <si>
    <t>96607017950017612000</t>
  </si>
  <si>
    <t>96607017950017612200</t>
  </si>
  <si>
    <t>96607017950017612240</t>
  </si>
  <si>
    <t>96607017950017612241</t>
  </si>
  <si>
    <t>96607020000000000000</t>
  </si>
  <si>
    <t>96607024219910000000</t>
  </si>
  <si>
    <t>96607024219910001000</t>
  </si>
  <si>
    <t>96607024219910001200</t>
  </si>
  <si>
    <t>96607024219910001210</t>
  </si>
  <si>
    <t>96607024219910001212</t>
  </si>
  <si>
    <t>96607024219910001220</t>
  </si>
  <si>
    <t>96607024219910001221</t>
  </si>
  <si>
    <t>96607024219910001222</t>
  </si>
  <si>
    <t>96607024219910001223</t>
  </si>
  <si>
    <t>96607024219910001225</t>
  </si>
  <si>
    <t>96607024219910001226</t>
  </si>
  <si>
    <t>96607024219910001290</t>
  </si>
  <si>
    <t>96607024219910001300</t>
  </si>
  <si>
    <t>96607024219910001310</t>
  </si>
  <si>
    <t>96607024219910001340</t>
  </si>
  <si>
    <t>96607024219910611000</t>
  </si>
  <si>
    <t>96607024219910611200</t>
  </si>
  <si>
    <t>96607024219910611240</t>
  </si>
  <si>
    <t>96607024219910611241</t>
  </si>
  <si>
    <t>96607024219920000000</t>
  </si>
  <si>
    <t>96607024219920611000</t>
  </si>
  <si>
    <t>96607024219920611200</t>
  </si>
  <si>
    <t>96607024219920611240</t>
  </si>
  <si>
    <t>96607024219920611241</t>
  </si>
  <si>
    <t>96607024239900000000</t>
  </si>
  <si>
    <t>96607024239900001000</t>
  </si>
  <si>
    <t>96607024239900001200</t>
  </si>
  <si>
    <t>96607024239900001210</t>
  </si>
  <si>
    <t>96607024239900001211</t>
  </si>
  <si>
    <t>96607024239900001212</t>
  </si>
  <si>
    <t>96607024239900001213</t>
  </si>
  <si>
    <t>96607024239900001220</t>
  </si>
  <si>
    <t>96607024239900001223</t>
  </si>
  <si>
    <t>96607024239900001225</t>
  </si>
  <si>
    <t>96607024239900001226</t>
  </si>
  <si>
    <t>96607024239900001290</t>
  </si>
  <si>
    <t>96607024239900001300</t>
  </si>
  <si>
    <t>96607024239900001310</t>
  </si>
  <si>
    <t>96607024239900611000</t>
  </si>
  <si>
    <t>96607024239900611200</t>
  </si>
  <si>
    <t>96607024239900611240</t>
  </si>
  <si>
    <t>96607024239900611241</t>
  </si>
  <si>
    <t>96607024362100000000</t>
  </si>
  <si>
    <t>96607024362100612000</t>
  </si>
  <si>
    <t>96607024362100612200</t>
  </si>
  <si>
    <t>96607024362100612240</t>
  </si>
  <si>
    <t>96607024362100612241</t>
  </si>
  <si>
    <t>96607025200901000000</t>
  </si>
  <si>
    <t>96607025200901001000</t>
  </si>
  <si>
    <t>96607025200901001200</t>
  </si>
  <si>
    <t>96607025200901001210</t>
  </si>
  <si>
    <t>96607025200901001211</t>
  </si>
  <si>
    <t>96607025200901001213</t>
  </si>
  <si>
    <t>96607025200901612000</t>
  </si>
  <si>
    <t>96607025200901612200</t>
  </si>
  <si>
    <t>96607025200901612240</t>
  </si>
  <si>
    <t>96607025200901612241</t>
  </si>
  <si>
    <t>96607025200902000000</t>
  </si>
  <si>
    <t>96607025200902001000</t>
  </si>
  <si>
    <t>96607025200902001200</t>
  </si>
  <si>
    <t>96607025200902001210</t>
  </si>
  <si>
    <t>96607025200902001211</t>
  </si>
  <si>
    <t>96607025200902001213</t>
  </si>
  <si>
    <t>96607025200902612000</t>
  </si>
  <si>
    <t>96607025200902612200</t>
  </si>
  <si>
    <t>96607025200902612240</t>
  </si>
  <si>
    <t>96607025200902612241</t>
  </si>
  <si>
    <t>96607025210202000000</t>
  </si>
  <si>
    <t>96607025210202001000</t>
  </si>
  <si>
    <t>96607025210202001300</t>
  </si>
  <si>
    <t>96607025210202001340</t>
  </si>
  <si>
    <t>96607025210202612000</t>
  </si>
  <si>
    <t>96607025210202612200</t>
  </si>
  <si>
    <t>96607025210202612240</t>
  </si>
  <si>
    <t>96607025210202612241</t>
  </si>
  <si>
    <t>96607025210203000000</t>
  </si>
  <si>
    <t>96607025210203001000</t>
  </si>
  <si>
    <t>96607025210203001200</t>
  </si>
  <si>
    <t>96607025210203001210</t>
  </si>
  <si>
    <t>96607025210203001211</t>
  </si>
  <si>
    <t>96607025210203001213</t>
  </si>
  <si>
    <t>96607025210203001300</t>
  </si>
  <si>
    <t>96607025210203001310</t>
  </si>
  <si>
    <t>96607025210203611000</t>
  </si>
  <si>
    <t>96607025210203611200</t>
  </si>
  <si>
    <t>96607025210203611240</t>
  </si>
  <si>
    <t>96607025210203611241</t>
  </si>
  <si>
    <t>96607025210203612000</t>
  </si>
  <si>
    <t>96607025210203612200</t>
  </si>
  <si>
    <t>96607025210203612240</t>
  </si>
  <si>
    <t>96607025210203612241</t>
  </si>
  <si>
    <t>96607027950003000000</t>
  </si>
  <si>
    <t>96607027950003022000</t>
  </si>
  <si>
    <t>96607027950003022200</t>
  </si>
  <si>
    <t>96607027950003022220</t>
  </si>
  <si>
    <t>96607027950003022225</t>
  </si>
  <si>
    <t>96607027950003612000</t>
  </si>
  <si>
    <t>96607027950003612200</t>
  </si>
  <si>
    <t>96607027950003612240</t>
  </si>
  <si>
    <t>96607027950003612241</t>
  </si>
  <si>
    <t>96607027950006000000</t>
  </si>
  <si>
    <t>96607027950006022000</t>
  </si>
  <si>
    <t>96607027950006022300</t>
  </si>
  <si>
    <t>96607027950006022340</t>
  </si>
  <si>
    <t>96607027950008000000</t>
  </si>
  <si>
    <t>96607027950008022000</t>
  </si>
  <si>
    <t>96607027950008022200</t>
  </si>
  <si>
    <t>96607027950008022290</t>
  </si>
  <si>
    <t>96607027950010000000</t>
  </si>
  <si>
    <t>96607027950010022000</t>
  </si>
  <si>
    <t>96607027950010022200</t>
  </si>
  <si>
    <t>96607027950010022220</t>
  </si>
  <si>
    <t>96607027950010022221</t>
  </si>
  <si>
    <t>96607027950010612000</t>
  </si>
  <si>
    <t>96607027950010612200</t>
  </si>
  <si>
    <t>96607027950010612240</t>
  </si>
  <si>
    <t>96607027950010612241</t>
  </si>
  <si>
    <t>96607027950017000000</t>
  </si>
  <si>
    <t>96607027950017022000</t>
  </si>
  <si>
    <t>96607027950017022200</t>
  </si>
  <si>
    <t>96607027950017022220</t>
  </si>
  <si>
    <t>96607027950017022225</t>
  </si>
  <si>
    <t>96607027950017022300</t>
  </si>
  <si>
    <t>96607027950017022340</t>
  </si>
  <si>
    <t>96607027950017612000</t>
  </si>
  <si>
    <t>96607027950017612200</t>
  </si>
  <si>
    <t>96607027950017612240</t>
  </si>
  <si>
    <t>96607027950017612241</t>
  </si>
  <si>
    <t>96607027950022000000</t>
  </si>
  <si>
    <t>96607027950022022000</t>
  </si>
  <si>
    <t>96607027950022022200</t>
  </si>
  <si>
    <t>96607027950022022220</t>
  </si>
  <si>
    <t>96607027950022022225</t>
  </si>
  <si>
    <t>96607027950022022226</t>
  </si>
  <si>
    <t>96607027950022022300</t>
  </si>
  <si>
    <t>96607027950022612000</t>
  </si>
  <si>
    <t>96607027950022612200</t>
  </si>
  <si>
    <t>96607027950022612240</t>
  </si>
  <si>
    <t>96607027950022612241</t>
  </si>
  <si>
    <t>96607070000000000000</t>
  </si>
  <si>
    <t>96607075225507000000</t>
  </si>
  <si>
    <t>96607075225507001000</t>
  </si>
  <si>
    <t>96607075225507001300</t>
  </si>
  <si>
    <t>96607075225507001340</t>
  </si>
  <si>
    <t>96607075225507612000</t>
  </si>
  <si>
    <t>96607075225507612200</t>
  </si>
  <si>
    <t>96607075225507612240</t>
  </si>
  <si>
    <t>96607075225507612241</t>
  </si>
  <si>
    <t xml:space="preserve">  Другие вопросы в области образования</t>
  </si>
  <si>
    <t>96607090000000000000</t>
  </si>
  <si>
    <t>96607090020400000000</t>
  </si>
  <si>
    <t>96607090020400500000</t>
  </si>
  <si>
    <t>96607090020400500200</t>
  </si>
  <si>
    <t>96607090020400500210</t>
  </si>
  <si>
    <t>96607090020400500211</t>
  </si>
  <si>
    <t>96607090020400500213</t>
  </si>
  <si>
    <t>96607094529900000000</t>
  </si>
  <si>
    <t>96607094529900001000</t>
  </si>
  <si>
    <t>96607094529900001200</t>
  </si>
  <si>
    <t>96607094529900001210</t>
  </si>
  <si>
    <t>96607094529900001211</t>
  </si>
  <si>
    <t>96607094529900001213</t>
  </si>
  <si>
    <t>96607094529900001220</t>
  </si>
  <si>
    <t>96607094529900001221</t>
  </si>
  <si>
    <t>96607094529900001223</t>
  </si>
  <si>
    <t>96607094529900001225</t>
  </si>
  <si>
    <t>96607094529900001226</t>
  </si>
  <si>
    <t>96607094529900001290</t>
  </si>
  <si>
    <t>96607094529900001300</t>
  </si>
  <si>
    <t>96607094529900001310</t>
  </si>
  <si>
    <t>96607094529900001340</t>
  </si>
  <si>
    <t>96607097950004000000</t>
  </si>
  <si>
    <t>96607097950004022000</t>
  </si>
  <si>
    <t>96607097950004022300</t>
  </si>
  <si>
    <t>96607097950004022340</t>
  </si>
  <si>
    <t>96607097950023000000</t>
  </si>
  <si>
    <t>96607097950023022000</t>
  </si>
  <si>
    <t>96607097950023022200</t>
  </si>
  <si>
    <t>96607097950023022290</t>
  </si>
  <si>
    <t>96607097950023022300</t>
  </si>
  <si>
    <t>96607097950023022310</t>
  </si>
  <si>
    <t>96610000000000000000</t>
  </si>
  <si>
    <t xml:space="preserve">  Охрана семьи и детства</t>
  </si>
  <si>
    <t>96610040000000000000</t>
  </si>
  <si>
    <t>96911690050050000140</t>
  </si>
  <si>
    <t>32111625060016000140</t>
  </si>
  <si>
    <t>18811643000016000140</t>
  </si>
  <si>
    <t>18811630030016000140</t>
  </si>
  <si>
    <t>18211606000016000140</t>
  </si>
  <si>
    <t>18211603030016000140</t>
  </si>
  <si>
    <t>18211603010016000140</t>
  </si>
  <si>
    <t>18210907053052000110</t>
  </si>
  <si>
    <t>18210803010011000110</t>
  </si>
  <si>
    <t>96610045201000000000</t>
  </si>
  <si>
    <t>96610045201000005000</t>
  </si>
  <si>
    <t>96610045201000005200</t>
  </si>
  <si>
    <t>96610045201000005220</t>
  </si>
  <si>
    <t>96610045201000005226</t>
  </si>
  <si>
    <t>96610045201000005260</t>
  </si>
  <si>
    <t>96610045201000005262</t>
  </si>
  <si>
    <t>96611000000000000000</t>
  </si>
  <si>
    <t>96611020000000000000</t>
  </si>
  <si>
    <t>96611027950013000000</t>
  </si>
  <si>
    <t>96611027950013612000</t>
  </si>
  <si>
    <t>96611027950013612200</t>
  </si>
  <si>
    <t>96611027950013612240</t>
  </si>
  <si>
    <t>96611027950013612241</t>
  </si>
  <si>
    <t xml:space="preserve">  Управление культуры администрации Надеждинского муниципального района</t>
  </si>
  <si>
    <t>96900000000000000000</t>
  </si>
  <si>
    <t>на 01 января 2014 г.</t>
  </si>
  <si>
    <t>96907000000000000000</t>
  </si>
  <si>
    <t>96907020000000000000</t>
  </si>
  <si>
    <t>96907024239900000000</t>
  </si>
  <si>
    <t>96907024239900611000</t>
  </si>
  <si>
    <t>96907024239900611200</t>
  </si>
  <si>
    <t>96907024239900611240</t>
  </si>
  <si>
    <t>96907024239900611241</t>
  </si>
  <si>
    <t>96907027950017000000</t>
  </si>
  <si>
    <t>96907027950017612000</t>
  </si>
  <si>
    <t>96907027950017612200</t>
  </si>
  <si>
    <t>96907027950017612240</t>
  </si>
  <si>
    <t>96907027950017612241</t>
  </si>
  <si>
    <t xml:space="preserve">  КУЛЬТУРА, КИНЕМАТОГРАФИЯ</t>
  </si>
  <si>
    <t>96908000000000000000</t>
  </si>
  <si>
    <t xml:space="preserve">  Культура</t>
  </si>
  <si>
    <t>96908010000000000000</t>
  </si>
  <si>
    <t>96908014409900000000</t>
  </si>
  <si>
    <t>96908014409900611000</t>
  </si>
  <si>
    <t>96908014409900611200</t>
  </si>
  <si>
    <t>96908014409900611240</t>
  </si>
  <si>
    <t>96908014409900611241</t>
  </si>
  <si>
    <t>96908014409900612000</t>
  </si>
  <si>
    <t>96908014409900612200</t>
  </si>
  <si>
    <t>96908014409900612240</t>
  </si>
  <si>
    <t>96908014409900612241</t>
  </si>
  <si>
    <t>96908014429900000000</t>
  </si>
  <si>
    <t>96908014429900001000</t>
  </si>
  <si>
    <t>96908014429900001200</t>
  </si>
  <si>
    <t>96908014429900001210</t>
  </si>
  <si>
    <t>96908014429900001211</t>
  </si>
  <si>
    <t>96908014429900001213</t>
  </si>
  <si>
    <t>96908014429900001220</t>
  </si>
  <si>
    <t>96908014429900001221</t>
  </si>
  <si>
    <t>96908014429900001223</t>
  </si>
  <si>
    <t>96908014429900001225</t>
  </si>
  <si>
    <t>96908014429900001226</t>
  </si>
  <si>
    <t>96908014429900001290</t>
  </si>
  <si>
    <t>96908014429900001300</t>
  </si>
  <si>
    <t>96908014429900001310</t>
  </si>
  <si>
    <t>96908014429900001340</t>
  </si>
  <si>
    <t>96908017950003000000</t>
  </si>
  <si>
    <t>96908017950003612000</t>
  </si>
  <si>
    <t>96908017950003612200</t>
  </si>
  <si>
    <t>96908017950003612240</t>
  </si>
  <si>
    <t>96908017950003612241</t>
  </si>
  <si>
    <t>96908017950006000000</t>
  </si>
  <si>
    <t>96908017950006612000</t>
  </si>
  <si>
    <t>96908017950006612200</t>
  </si>
  <si>
    <t>96908017950006612240</t>
  </si>
  <si>
    <t>96908017950006612241</t>
  </si>
  <si>
    <t>96908017950017000000</t>
  </si>
  <si>
    <t>96908017950017024000</t>
  </si>
  <si>
    <t>96908017950017024300</t>
  </si>
  <si>
    <t>96908017950017024340</t>
  </si>
  <si>
    <t>96908017950017612000</t>
  </si>
  <si>
    <t>96908017950017612200</t>
  </si>
  <si>
    <t>96908017950017612240</t>
  </si>
  <si>
    <t>96908017950017612241</t>
  </si>
  <si>
    <t xml:space="preserve">  Другие вопросы в области культуры, кинематографии</t>
  </si>
  <si>
    <t>96908040000000000000</t>
  </si>
  <si>
    <t>96908040020400000000</t>
  </si>
  <si>
    <t>96908040020400500000</t>
  </si>
  <si>
    <t>96908040020400500200</t>
  </si>
  <si>
    <t>96908040020400500210</t>
  </si>
  <si>
    <t>96908040020400500211</t>
  </si>
  <si>
    <t>96908040020400500213</t>
  </si>
  <si>
    <t>96908044529900000000</t>
  </si>
  <si>
    <t>96908044529900001000</t>
  </si>
  <si>
    <t>96908044529900001200</t>
  </si>
  <si>
    <t>96908044529900001210</t>
  </si>
  <si>
    <t>96908044529900001211</t>
  </si>
  <si>
    <t>96908044529900001212</t>
  </si>
  <si>
    <t>96908044529900001213</t>
  </si>
  <si>
    <t>96908044529900001220</t>
  </si>
  <si>
    <t>96908044529900001221</t>
  </si>
  <si>
    <t>96908044529900001223</t>
  </si>
  <si>
    <t>96908044529900001225</t>
  </si>
  <si>
    <t>96908044529900001226</t>
  </si>
  <si>
    <t>96908044529900001290</t>
  </si>
  <si>
    <t>96908044529900001300</t>
  </si>
  <si>
    <t>96908044529900001310</t>
  </si>
  <si>
    <t>96908044529900001340</t>
  </si>
  <si>
    <t>96908047950017000000</t>
  </si>
  <si>
    <t>96908047950017001000</t>
  </si>
  <si>
    <t>96908047950017001300</t>
  </si>
  <si>
    <t>96908047950017001340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</si>
  <si>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</si>
  <si>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</si>
  <si>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</si>
  <si>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</si>
  <si>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</si>
  <si>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</si>
  <si>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</si>
  <si>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</si>
  <si>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</si>
  <si>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</si>
  <si>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</si>
  <si>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</si>
  <si>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</si>
  <si>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</si>
  <si>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</si>
  <si>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</si>
  <si>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</si>
  <si>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</si>
  <si>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</si>
  <si>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</si>
  <si>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</si>
  <si>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</si>
  <si>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</si>
  <si>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</si>
  <si>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</si>
  <si>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</si>
  <si>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</si>
  <si>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</si>
  <si>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</si>
  <si>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</si>
  <si>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</si>
  <si>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</si>
  <si>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</si>
  <si>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</si>
  <si>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</si>
  <si>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</si>
  <si>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</si>
  <si>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</si>
  <si>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</si>
  <si>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</si>
  <si>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</si>
  <si>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</si>
  <si>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</si>
  <si>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</si>
  <si>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</si>
  <si>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</si>
  <si>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</si>
  <si>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</si>
  <si>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</si>
  <si>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</si>
  <si>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</si>
  <si>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</si>
  <si>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</si>
  <si>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</si>
  <si>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</si>
  <si>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</si>
  <si>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</si>
  <si>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</si>
  <si>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</si>
  <si>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</si>
  <si>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</si>
  <si>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Худякова Т.В.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</si>
  <si>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</si>
  <si>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</si>
  <si>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</si>
  <si>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</si>
  <si>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</si>
  <si>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</si>
  <si>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</si>
  <si>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</si>
  <si>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</si>
  <si>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</si>
  <si>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</si>
  <si>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</si>
  <si>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</si>
  <si>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200</t>
  </si>
  <si>
    <t>Финансовое управление администрации Надеждинского муниципального района</t>
  </si>
  <si>
    <t>02280892</t>
  </si>
  <si>
    <t>992</t>
  </si>
  <si>
    <t>Периодичность: месячная, квартальная, годовая</t>
  </si>
  <si>
    <t>05223000000</t>
  </si>
  <si>
    <t>99201050201050000610</t>
  </si>
  <si>
    <t>99201050201050000510</t>
  </si>
  <si>
    <t>Козлова Н.М.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</si>
  <si>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</si>
  <si>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</si>
  <si>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18210102020010000110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</si>
  <si>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</si>
  <si>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</si>
  <si>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</si>
  <si>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18210502010020000110</t>
  </si>
  <si>
    <t>18210502020020000110</t>
  </si>
  <si>
    <t>18210503010010000110</t>
  </si>
  <si>
    <t>18210503020010000110</t>
  </si>
  <si>
    <t>18210907033050000110</t>
  </si>
  <si>
    <t>04811201010010000120</t>
  </si>
  <si>
    <t>04811201020010000120</t>
  </si>
  <si>
    <t>04811201030010000120</t>
  </si>
  <si>
    <t>04811201040010000120</t>
  </si>
  <si>
    <t>04811625050010000140</t>
  </si>
  <si>
    <t>07611625030010000140</t>
  </si>
  <si>
    <t>07611690050050000140</t>
  </si>
  <si>
    <t>96111105013100000120</t>
  </si>
  <si>
    <t>96111109045050000120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</si>
  <si>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</si>
  <si>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</si>
  <si>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>96111402053050000410</t>
  </si>
  <si>
    <t>96111406013100000430</t>
  </si>
  <si>
    <t>96111690050050000140</t>
  </si>
  <si>
    <t>96111701050050000180</t>
  </si>
  <si>
    <t>96120202009050000151</t>
  </si>
  <si>
    <t>96120202999050000151</t>
  </si>
  <si>
    <t>96120203003050000151</t>
  </si>
  <si>
    <t>96120203007050000151</t>
  </si>
  <si>
    <t>96120203024050000151</t>
  </si>
  <si>
    <t>96611301995050000130</t>
  </si>
  <si>
    <t>96611701050050000180</t>
  </si>
  <si>
    <t>96611705050050000180</t>
  </si>
  <si>
    <t>96620202145050000151</t>
  </si>
  <si>
    <t>96620202999050000151</t>
  </si>
  <si>
    <t>96620203021050000151</t>
  </si>
  <si>
    <t>96620203024050000151</t>
  </si>
  <si>
    <t>96620203029050000151</t>
  </si>
  <si>
    <t>96621905000050000151</t>
  </si>
  <si>
    <t>96911301995050000130</t>
  </si>
  <si>
    <t>99220201999050000151</t>
  </si>
  <si>
    <t>99220203015050000151</t>
  </si>
  <si>
    <t>99220203024050000151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</si>
  <si>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</si>
  <si>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</si>
  <si>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</si>
  <si>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</si>
  <si>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</si>
  <si>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</si>
  <si>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</si>
  <si>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</si>
  <si>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</si>
  <si>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</si>
  <si>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</si>
  <si>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</si>
  <si>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</si>
  <si>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</si>
  <si>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</si>
  <si>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</si>
  <si>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</si>
  <si>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</si>
  <si>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</si>
  <si>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</si>
  <si>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</si>
  <si>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Транспортные услуги</t>
  </si>
  <si>
    <t xml:space="preserve">  Коммунальные услуги</t>
  </si>
  <si>
    <t xml:space="preserve">  Другие общегосударственные вопросы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</si>
  <si>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</si>
  <si>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</si>
  <si>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</si>
  <si>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</si>
  <si>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Безвозмездные перечисления государственным и муниципальным организациям</t>
  </si>
  <si>
    <t xml:space="preserve">  Дошкольное образование</t>
  </si>
  <si>
    <t xml:space="preserve">  Общее образование</t>
  </si>
  <si>
    <t xml:space="preserve">  Мероприятия в сфере культуры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</si>
  <si>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</si>
  <si>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</si>
  <si>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Пособия по социальной помощи населению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</si>
  <si>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</si>
  <si>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</si>
  <si>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</si>
  <si>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</si>
  <si>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</si>
  <si>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</si>
  <si>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</si>
  <si>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</si>
  <si>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00010500000000000000</t>
  </si>
  <si>
    <t>00010502000020000110</t>
  </si>
  <si>
    <t>00010502010020000110</t>
  </si>
  <si>
    <t>00010502020020000110</t>
  </si>
  <si>
    <t>00010503000010000110</t>
  </si>
  <si>
    <t>00010503010010000110</t>
  </si>
  <si>
    <t>00010503020010000110</t>
  </si>
  <si>
    <t>00010800000000000000</t>
  </si>
  <si>
    <t>00010803000010000110</t>
  </si>
  <si>
    <t>00010803010010000110</t>
  </si>
  <si>
    <t>00010900000000000000</t>
  </si>
  <si>
    <t>00010907000000000110</t>
  </si>
  <si>
    <t>00010907030000000110</t>
  </si>
  <si>
    <t>00010907033050000110</t>
  </si>
  <si>
    <t>00010907050000000110</t>
  </si>
  <si>
    <t>00010907053050000110</t>
  </si>
  <si>
    <t>00011100000000000000</t>
  </si>
  <si>
    <t>00011105000000000120</t>
  </si>
  <si>
    <t>00011105010000000120</t>
  </si>
  <si>
    <t>00011105013100000120</t>
  </si>
  <si>
    <t>00011109000000000120</t>
  </si>
  <si>
    <t>00011109040000000120</t>
  </si>
  <si>
    <t>00011109045050000120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</si>
  <si>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</si>
  <si>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</si>
  <si>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</si>
  <si>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</si>
  <si>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</si>
  <si>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</si>
  <si>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00011300000000000000</t>
  </si>
  <si>
    <t>00011301000000000130</t>
  </si>
  <si>
    <t>00011301990000000130</t>
  </si>
  <si>
    <t>00011301995050000130</t>
  </si>
  <si>
    <t>00011302000000000130</t>
  </si>
  <si>
    <t>00011400000000000000</t>
  </si>
  <si>
    <t>00011402000000000000</t>
  </si>
  <si>
    <t>00011402050050000410</t>
  </si>
  <si>
    <t>00011402052050000440</t>
  </si>
  <si>
    <t>00011402053050000410</t>
  </si>
  <si>
    <t>00011406000000000430</t>
  </si>
  <si>
    <t>00011406010000000430</t>
  </si>
  <si>
    <t>00011406013100000430</t>
  </si>
  <si>
    <t>00011600000000000000</t>
  </si>
  <si>
    <t>00011603000000000140</t>
  </si>
  <si>
    <t>00011603010010000140</t>
  </si>
  <si>
    <t>00011603030010000140</t>
  </si>
  <si>
    <t>00011606000010000140</t>
  </si>
  <si>
    <t>00011625000000000140</t>
  </si>
  <si>
    <t>00011625030010000140</t>
  </si>
  <si>
    <t>00011625050010000140</t>
  </si>
  <si>
    <t>00011625060010000140</t>
  </si>
  <si>
    <t>00011630000010000140</t>
  </si>
  <si>
    <t>00011630030010000140</t>
  </si>
  <si>
    <t>00011643000010000140</t>
  </si>
  <si>
    <t>00011690000000000140</t>
  </si>
  <si>
    <t>00011690050050000140</t>
  </si>
  <si>
    <t>00011700000000000000</t>
  </si>
  <si>
    <t>00011701000000000180</t>
  </si>
  <si>
    <t>00011701050050000180</t>
  </si>
  <si>
    <t>00011705000000000180</t>
  </si>
  <si>
    <t>00011705050050000180</t>
  </si>
  <si>
    <t>00020000000000000000</t>
  </si>
  <si>
    <t>00020200000000000000</t>
  </si>
  <si>
    <t>00020201000000000151</t>
  </si>
  <si>
    <t>00020201999000000151</t>
  </si>
  <si>
    <t>00020201999050000151</t>
  </si>
  <si>
    <t>00020202000000000151</t>
  </si>
  <si>
    <t>00020202009000000151</t>
  </si>
  <si>
    <t>00020202009050000151</t>
  </si>
  <si>
    <t>00020202145000000151</t>
  </si>
  <si>
    <t>00020202145050000151</t>
  </si>
  <si>
    <t>00020202999000000151</t>
  </si>
  <si>
    <t>00020202999050000151</t>
  </si>
  <si>
    <t>00020203000000000151</t>
  </si>
  <si>
    <t>00020203003000000151</t>
  </si>
  <si>
    <t>00020203003050000151</t>
  </si>
  <si>
    <t>00020203007000000151</t>
  </si>
  <si>
    <t>00020203007050000151</t>
  </si>
  <si>
    <t>00020203015000000151</t>
  </si>
  <si>
    <t>00020203015050000151</t>
  </si>
  <si>
    <t>00020203021000000151</t>
  </si>
  <si>
    <t>00020203021050000151</t>
  </si>
  <si>
    <t>00020203024000000151</t>
  </si>
  <si>
    <t>00020203024050000151</t>
  </si>
  <si>
    <t>00020203029000000151</t>
  </si>
  <si>
    <t>00020203029050000151</t>
  </si>
  <si>
    <t>00021900000000000000</t>
  </si>
  <si>
    <t>00021905000050000151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</si>
  <si>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</si>
  <si>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</si>
  <si>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</si>
  <si>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</si>
  <si>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</si>
  <si>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</si>
  <si>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</si>
  <si>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</si>
  <si>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</si>
  <si>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</si>
  <si>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</si>
  <si>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</si>
  <si>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</si>
  <si>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</si>
  <si>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</si>
  <si>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ЗАДОЛЖЕННОСТЬ И ПЕРЕРАСЧЕТЫ ПО ОТМЕНЕННЫМ НАЛОГАМ, СБОРАМ И ИНЫМ ОБЯЗАТЕЛЬНЫМ ПЛАТЕЖАМ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</si>
  <si>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</si>
  <si>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</si>
  <si>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</si>
  <si>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Прочие местные налоги и сборы</t>
  </si>
  <si>
    <t xml:space="preserve">  Прочие местные налоги и сборы, мобилизуемые на территориях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</si>
  <si>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</si>
  <si>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</si>
  <si>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</si>
  <si>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</si>
  <si>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</si>
  <si>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</si>
  <si>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</si>
  <si>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</si>
  <si>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</si>
  <si>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</si>
  <si>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</si>
  <si>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</si>
  <si>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</si>
  <si>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</si>
  <si>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</si>
  <si>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</si>
  <si>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</si>
  <si>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</si>
  <si>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</si>
  <si>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</si>
  <si>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2. Расходы бюджета</t>
  </si>
  <si>
    <t>Код дохода по бюджетной классификации</t>
  </si>
  <si>
    <t>96101040020400500225</t>
  </si>
  <si>
    <t>96101050014001000000</t>
  </si>
  <si>
    <t>96101050014001500000</t>
  </si>
  <si>
    <t>96101050014001500200</t>
  </si>
  <si>
    <t>96101050014001500220</t>
  </si>
  <si>
    <t>96101050014001500221</t>
  </si>
  <si>
    <t>96101050014001500226</t>
  </si>
  <si>
    <t>96101050014001500300</t>
  </si>
  <si>
    <t>96101050014001500340</t>
  </si>
  <si>
    <t>96101050014002000000</t>
  </si>
  <si>
    <t>96101050014002500000</t>
  </si>
  <si>
    <t>96101050014002500200</t>
  </si>
  <si>
    <t>96101050014002500220</t>
  </si>
  <si>
    <t>96101050014002500221</t>
  </si>
  <si>
    <t>96101050014003000000</t>
  </si>
  <si>
    <t>96101050014003500000</t>
  </si>
  <si>
    <t>96101050014003500200</t>
  </si>
  <si>
    <t>96101050014003500220</t>
  </si>
  <si>
    <t>96101050014003500221</t>
  </si>
  <si>
    <t>96101050014003500226</t>
  </si>
  <si>
    <t xml:space="preserve">  Обеспечение проведения выборов и референдумов</t>
  </si>
  <si>
    <t>96101070000000000000</t>
  </si>
  <si>
    <t>96101070200002000000</t>
  </si>
  <si>
    <t>Содержание и обслуживание казны Надеждинского муниципального района</t>
  </si>
  <si>
    <t>96101130920400000000</t>
  </si>
  <si>
    <t>96101130920400001000</t>
  </si>
  <si>
    <t>96101130920400001200</t>
  </si>
  <si>
    <t>96101130920400001220</t>
  </si>
  <si>
    <t>96101130920400001226</t>
  </si>
  <si>
    <t>96101070200002500000</t>
  </si>
  <si>
    <t>96101070200002500200</t>
  </si>
  <si>
    <t>96101070200002500290</t>
  </si>
  <si>
    <t>96101130920300500225</t>
  </si>
  <si>
    <t>96101130920500000000</t>
  </si>
  <si>
    <t>96101130920500500000</t>
  </si>
  <si>
    <t>96101130920500500200</t>
  </si>
  <si>
    <t>96101130920500500220</t>
  </si>
  <si>
    <t>96101130920500500226</t>
  </si>
  <si>
    <t>96101135210204500310</t>
  </si>
  <si>
    <t>96101135210209500300</t>
  </si>
  <si>
    <t>96101135210209500340</t>
  </si>
  <si>
    <t>96104095210118000000</t>
  </si>
  <si>
    <t>96104095210118003000</t>
  </si>
  <si>
    <t>96104095210118003200</t>
  </si>
  <si>
    <t>96104095210118003220</t>
  </si>
  <si>
    <t>96104095210118003226</t>
  </si>
  <si>
    <t>96104097950016003000</t>
  </si>
  <si>
    <t>96104097950016003200</t>
  </si>
  <si>
    <t>96104097950016003220</t>
  </si>
  <si>
    <t>17711690050050000140</t>
  </si>
  <si>
    <t>18811690050050000140</t>
  </si>
  <si>
    <t>19211690050050000140</t>
  </si>
  <si>
    <t>14111628000010000140</t>
  </si>
  <si>
    <t>18210504020020000110</t>
  </si>
  <si>
    <t>00010504020020000110</t>
  </si>
  <si>
    <t>18210907013050000110</t>
  </si>
  <si>
    <t>00010907013050000110</t>
  </si>
  <si>
    <t>18811608010010000140</t>
  </si>
  <si>
    <t>00011608010010000140</t>
  </si>
  <si>
    <t>18811630014010000140</t>
  </si>
  <si>
    <t>00011630014010000140</t>
  </si>
  <si>
    <t>96111302065050000130</t>
  </si>
  <si>
    <t>00011302065050000130</t>
  </si>
  <si>
    <t>96111651030020000140</t>
  </si>
  <si>
    <t>00011651030020000140</t>
  </si>
  <si>
    <t xml:space="preserve"> ПРОЧИЕ БЕЗВОЗМЕЗДНЫЕ ПОСТУПЛЕНИЯ</t>
  </si>
  <si>
    <t xml:space="preserve"> Прочие безвозмездные поступления в бюджеты муниципальных районов</t>
  </si>
  <si>
    <t>96620705030050000180</t>
  </si>
  <si>
    <t xml:space="preserve"> 00020705000050000180</t>
  </si>
  <si>
    <t xml:space="preserve"> 00020700000000000180</t>
  </si>
  <si>
    <t xml:space="preserve"> 00020204052000000151</t>
  </si>
  <si>
    <t xml:space="preserve"> 96920204052050000151</t>
  </si>
  <si>
    <t xml:space="preserve"> 00020204053000000151</t>
  </si>
  <si>
    <t>96920204053050000151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</si>
  <si>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</si>
  <si>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</si>
  <si>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</si>
  <si>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</si>
  <si>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Налог, взимаемый в связи с применением патентной системы налогообложения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</si>
  <si>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</si>
  <si>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Налог на рекламу</t>
  </si>
  <si>
    <t xml:space="preserve"> Налог на рекламу, мобилизуемый на территориях муниципальных районов</t>
  </si>
  <si>
    <t xml:space="preserve"> 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</si>
  <si>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</si>
  <si>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</si>
  <si>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</si>
  <si>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</si>
  <si>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</si>
  <si>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00011628000010000140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</si>
  <si>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</si>
  <si>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</si>
  <si>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</si>
  <si>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 xml:space="preserve"> Иные межбюджетные трансферты</t>
  </si>
  <si>
    <t xml:space="preserve"> 00020204000000000151</t>
  </si>
  <si>
    <t>96104097950016003226</t>
  </si>
  <si>
    <t>96107077950025000000</t>
  </si>
  <si>
    <t>96107077950025500000</t>
  </si>
  <si>
    <t>96107077950025500200</t>
  </si>
  <si>
    <t>96107077950025500220</t>
  </si>
  <si>
    <t>96107077950025500226</t>
  </si>
  <si>
    <t>96107077950025500290</t>
  </si>
  <si>
    <t>96107077950025500300</t>
  </si>
  <si>
    <t>96107077950025500340</t>
  </si>
  <si>
    <t>96607015224905611000</t>
  </si>
  <si>
    <t>96607015224905611200</t>
  </si>
  <si>
    <t>96607015224905611240</t>
  </si>
  <si>
    <t>96607015224905611241</t>
  </si>
  <si>
    <t>96607017950003022300</t>
  </si>
  <si>
    <t>96607017950003022310</t>
  </si>
  <si>
    <t xml:space="preserve">  612</t>
  </si>
  <si>
    <t>96607017950024000000</t>
  </si>
  <si>
    <t>96607017950024022000</t>
  </si>
  <si>
    <t>96607017950024022200</t>
  </si>
  <si>
    <t>96607017950024022220</t>
  </si>
  <si>
    <t>96607017950024022225</t>
  </si>
  <si>
    <t>96607017950024022300</t>
  </si>
  <si>
    <t>96607017950024022310</t>
  </si>
  <si>
    <t>96607017950024022340</t>
  </si>
  <si>
    <t>96607017950024612000</t>
  </si>
  <si>
    <t>96607017950024612200</t>
  </si>
  <si>
    <t>96607017950024612240</t>
  </si>
  <si>
    <t>96607017950024612241</t>
  </si>
  <si>
    <t>96607025221010000000</t>
  </si>
  <si>
    <t>96607025221010001000</t>
  </si>
  <si>
    <t>96607025221010001200</t>
  </si>
  <si>
    <t>96607025221010001220</t>
  </si>
  <si>
    <t>96607025221010001221</t>
  </si>
  <si>
    <t>96607025221010612000</t>
  </si>
  <si>
    <t>96607025221010612200</t>
  </si>
  <si>
    <t>96607025221010612240</t>
  </si>
  <si>
    <t>96607025221010612241</t>
  </si>
  <si>
    <t>96607027950006022200</t>
  </si>
  <si>
    <t>96607027950006022290</t>
  </si>
  <si>
    <t xml:space="preserve">  Увеличение стоимости нематериальных активов</t>
  </si>
  <si>
    <t>96607027950006022320</t>
  </si>
  <si>
    <t>96607027950022022310</t>
  </si>
  <si>
    <t>96607077950011000000</t>
  </si>
  <si>
    <t>96607077950011022000</t>
  </si>
  <si>
    <t>96607077950011022200</t>
  </si>
  <si>
    <t>96607077950011022210</t>
  </si>
  <si>
    <t>96607077950011022211</t>
  </si>
  <si>
    <t>96607077950011022213</t>
  </si>
  <si>
    <t>96607077950011022220</t>
  </si>
  <si>
    <t>96607077950011022226</t>
  </si>
  <si>
    <t>96607077950011022300</t>
  </si>
  <si>
    <t>96607077950011022340</t>
  </si>
  <si>
    <t>96607077950011612000</t>
  </si>
  <si>
    <t>96607077950011612200</t>
  </si>
  <si>
    <t>96607077950011612240</t>
  </si>
  <si>
    <t>96607077950011612241</t>
  </si>
  <si>
    <t>96607094529900001222</t>
  </si>
  <si>
    <t>96607097950003000000</t>
  </si>
  <si>
    <t>96607097950003022000</t>
  </si>
  <si>
    <t>96607097950003022200</t>
  </si>
  <si>
    <t>96607097950003022220</t>
  </si>
  <si>
    <t>96607097950003022225</t>
  </si>
  <si>
    <t>96607097950004022200</t>
  </si>
  <si>
    <t>96607097950004022220</t>
  </si>
  <si>
    <t>96607097950004022226</t>
  </si>
  <si>
    <t>96607097950004022290</t>
  </si>
  <si>
    <t>96607097950023022210</t>
  </si>
  <si>
    <t>96607097950023022212</t>
  </si>
  <si>
    <t>96611025222912000000</t>
  </si>
  <si>
    <t>96611025222912003000</t>
  </si>
  <si>
    <t>96611025222912003200</t>
  </si>
  <si>
    <t>96611025222912003240</t>
  </si>
  <si>
    <t>96611025222912003241</t>
  </si>
  <si>
    <t>96611027950013003000</t>
  </si>
  <si>
    <t>96611027950013003200</t>
  </si>
  <si>
    <t>96611027950013003240</t>
  </si>
  <si>
    <t>96611027950013003241</t>
  </si>
  <si>
    <t>96908014429900001222</t>
  </si>
  <si>
    <t xml:space="preserve">  Государственная поддержка муниципальных учреждений культуры, находящихся на территориях сельских поселений</t>
  </si>
  <si>
    <t>96908044401601000000</t>
  </si>
  <si>
    <t>96908044401601612000</t>
  </si>
  <si>
    <t>96908044401601612200</t>
  </si>
  <si>
    <t>96908044401601612240</t>
  </si>
  <si>
    <t>96908044401601612241</t>
  </si>
  <si>
    <t xml:space="preserve">  Государственная поддержка лучших работников муниципальных учреждений культуры, находящихся на территориях сельских поселений</t>
  </si>
  <si>
    <t>96908044401602000000</t>
  </si>
  <si>
    <t>96908044401602612000</t>
  </si>
  <si>
    <t>96908044401602612200</t>
  </si>
  <si>
    <t>96908044401602612240</t>
  </si>
  <si>
    <t>96908044401602612241</t>
  </si>
  <si>
    <t xml:space="preserve">  Контрольно-счетная комиссия Надеждинского муниципального района</t>
  </si>
  <si>
    <t>98100000000000000000</t>
  </si>
  <si>
    <t>98101000000000000000</t>
  </si>
  <si>
    <t>98101060000000000000</t>
  </si>
  <si>
    <t>98101060020400000000</t>
  </si>
  <si>
    <t>98101060020400500000</t>
  </si>
  <si>
    <t>98101060020400500200</t>
  </si>
  <si>
    <t>98101060020400500210</t>
  </si>
  <si>
    <t>98101060020400500211</t>
  </si>
  <si>
    <t>98101060020400500212</t>
  </si>
  <si>
    <t>98101060020400500213</t>
  </si>
  <si>
    <t>98101060020400500220</t>
  </si>
  <si>
    <t>98101060020400500221</t>
  </si>
  <si>
    <t>98101060020400500222</t>
  </si>
  <si>
    <t>98101060020400500225</t>
  </si>
  <si>
    <t>98101060020400500226</t>
  </si>
  <si>
    <t>98101060020400500290</t>
  </si>
  <si>
    <t>98101060020400500300</t>
  </si>
  <si>
    <t>98101060020400500340</t>
  </si>
  <si>
    <t>98101060022500000000</t>
  </si>
  <si>
    <t>98101060022500500000</t>
  </si>
  <si>
    <t>98101060022500500200</t>
  </si>
  <si>
    <t>98101060022500500210</t>
  </si>
  <si>
    <t>98101060022500500211</t>
  </si>
  <si>
    <t>98101060022500500213</t>
  </si>
  <si>
    <t>99201130000000000000</t>
  </si>
  <si>
    <t>99201130920300000000</t>
  </si>
  <si>
    <t>99201130920300500000</t>
  </si>
  <si>
    <t>99201130920300500200</t>
  </si>
  <si>
    <t>99201130920300500290</t>
  </si>
  <si>
    <t>450</t>
  </si>
  <si>
    <t xml:space="preserve">  Дума Надеждинского муниципального района</t>
  </si>
  <si>
    <t>97300000000000000000</t>
  </si>
  <si>
    <t>97301000000000000000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</si>
  <si>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</si>
  <si>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97301030000000000000</t>
  </si>
  <si>
    <t>97301030020400000000</t>
  </si>
  <si>
    <t>97301030020400500000</t>
  </si>
  <si>
    <t>97301030020400500200</t>
  </si>
  <si>
    <t>97301030020400500210</t>
  </si>
  <si>
    <t>97301030020400500211</t>
  </si>
  <si>
    <t>97301030020400500213</t>
  </si>
  <si>
    <t>97301030020400500220</t>
  </si>
  <si>
    <t>97301030020400500221</t>
  </si>
  <si>
    <t>97301030020400500225</t>
  </si>
  <si>
    <t>97301030020400500226</t>
  </si>
  <si>
    <t>97301030020400500290</t>
  </si>
  <si>
    <t>97301030020400500300</t>
  </si>
  <si>
    <t>97301030020400500310</t>
  </si>
  <si>
    <t>97301030020400500340</t>
  </si>
  <si>
    <t>97301030021200000000</t>
  </si>
  <si>
    <t>97301030021200500000</t>
  </si>
  <si>
    <t>97301030021200500200</t>
  </si>
  <si>
    <t>97301030021200500210</t>
  </si>
  <si>
    <t>97301030021200500211</t>
  </si>
  <si>
    <t>97301030021200500213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</si>
  <si>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</si>
  <si>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Финансовое управление</t>
  </si>
  <si>
    <t>99200000000000000000</t>
  </si>
  <si>
    <t>99201000000000000000</t>
  </si>
  <si>
    <t>Руководитель                          _________________</t>
  </si>
  <si>
    <t>Брагина И.В.</t>
  </si>
  <si>
    <t>"31 " марта 2014г.</t>
  </si>
  <si>
    <t>99201060000000000000</t>
  </si>
  <si>
    <t>99201060020400000000</t>
  </si>
  <si>
    <t>99201060020400500000</t>
  </si>
  <si>
    <t>99201060020400500200</t>
  </si>
  <si>
    <t>99201060020400500210</t>
  </si>
  <si>
    <t>99201060020400500211</t>
  </si>
  <si>
    <t>99201060020400500212</t>
  </si>
  <si>
    <t>99201060020400500213</t>
  </si>
  <si>
    <t>99201060020400500220</t>
  </si>
  <si>
    <t>99201060020400500221</t>
  </si>
  <si>
    <t>99201060020400500225</t>
  </si>
  <si>
    <t>99201060020400500226</t>
  </si>
  <si>
    <t>99201060020400500290</t>
  </si>
  <si>
    <t>99201060020400500300</t>
  </si>
  <si>
    <t>99201060020400500310</t>
  </si>
  <si>
    <t>99201060020400500340</t>
  </si>
  <si>
    <t xml:space="preserve">  НАЦИОНАЛЬНАЯ ОБОРОНА</t>
  </si>
  <si>
    <t>99202000000000000000</t>
  </si>
  <si>
    <t xml:space="preserve">  Мобилизационная и вневойсковая подготовка</t>
  </si>
  <si>
    <t>99202030000000000000</t>
  </si>
  <si>
    <t xml:space="preserve">  Осуществление первичного воинского учета на территориях, где отсутствуют военные комиссариаты</t>
  </si>
  <si>
    <t>99202030013600000000</t>
  </si>
  <si>
    <t>99202030013600009000</t>
  </si>
  <si>
    <t>99202030013600009200</t>
  </si>
  <si>
    <t>99202030013600009250</t>
  </si>
  <si>
    <t>99202030013600009251</t>
  </si>
  <si>
    <t>99214000000000000000</t>
  </si>
  <si>
    <t>99214010000000000000</t>
  </si>
  <si>
    <t>99214015160131000000</t>
  </si>
  <si>
    <t>99214015160131008000</t>
  </si>
  <si>
    <t>99214015160131008200</t>
  </si>
  <si>
    <t>99214015160131008250</t>
  </si>
  <si>
    <t>99214015160131008251</t>
  </si>
  <si>
    <t>99214015210205000000</t>
  </si>
  <si>
    <t>99214015210205008000</t>
  </si>
  <si>
    <t>99214015210205008200</t>
  </si>
  <si>
    <t>99214015210205008250</t>
  </si>
  <si>
    <t>99214015210205008251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</si>
  <si>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</si>
  <si>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</si>
  <si>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</si>
  <si>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</si>
  <si>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</si>
  <si>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</si>
  <si>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</si>
  <si>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</si>
  <si>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</si>
  <si>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</si>
  <si>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</si>
  <si>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</si>
  <si>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</si>
  <si>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</si>
  <si>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</si>
  <si>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</si>
  <si>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</si>
  <si>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</si>
  <si>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</si>
  <si>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</si>
  <si>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</si>
  <si>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</si>
  <si>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</si>
  <si>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</si>
  <si>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</si>
  <si>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</si>
  <si>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</si>
  <si>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</si>
  <si>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Прочие дотации</t>
  </si>
  <si>
    <t xml:space="preserve">  Прочие дотации бюджетам муниципальных районов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</si>
  <si>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</si>
  <si>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</si>
  <si>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Центральный аппарат</t>
  </si>
  <si>
    <t>Выполнение функций органами местного самоуправления</t>
  </si>
  <si>
    <t>Выполнение других обязятельств государства</t>
  </si>
  <si>
    <t>Фонд компенсаций</t>
  </si>
  <si>
    <t>Выравнивание бюджетной обеспеченности поселений за счетсобственных доходов муниципального района</t>
  </si>
  <si>
    <t>Фонд финансовой поддержки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</si>
  <si>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</si>
  <si>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Глава муниципального образования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</si>
  <si>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</si>
  <si>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</si>
  <si>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окружного военного суда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</si>
  <si>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</si>
  <si>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</si>
  <si>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Центральные аппарат</t>
  </si>
  <si>
    <t>Оценка недвижимости, признание прав и регулирование отношений по муниципальной собственности</t>
  </si>
  <si>
    <t>Учреждения по обеспечению хозяйственного обслуживания</t>
  </si>
  <si>
    <t>Субвенции на обеспечение деятельности комиссии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</si>
  <si>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</si>
  <si>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</si>
  <si>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Долгосрочная муниципальная целевая программа "По противопожарной безопасности объектов муниципальных учреждений Надеждинского муниципального района и совершенстования гражданской обороны Надеждинского муниципального района на 2011-2015 годы"</t>
  </si>
  <si>
    <t>Ведомственная целевая программа "Развитие муниципальной службы в администрации Надеждинского муниципального района и структурных подразделениях администрайии Надеждинского муниципального района на 2013-2015 годы"</t>
  </si>
  <si>
    <t>Долгосрочнаямуниципальная целевая программа "Снижение административных барьеров, оптимизация и повышение качества предоставления муниципальных услуг в Надеждинском муниципальном районе на 2011-2013 годы"</t>
  </si>
  <si>
    <t>Долгосрочная муниципальная целевая программа "Почетный гражданин Надеждинского муниципального района на 2013-2015 годы"</t>
  </si>
  <si>
    <t>Субсидии из краевого бюджета бюджетам муниципальных образований Приморского края на пректирование и строительство (реконструкцию) автомобильных дорог общего значения с твердым покрытием до сельских населенных пунктов, за счет дорожного фонда Прморского края</t>
  </si>
  <si>
    <t>Бюджетные инвестиции</t>
  </si>
  <si>
    <t>Ведомственная целевая программа "Ремонт и содержание муниципальных дорог Надеждинского муниципального района на 2011-2015 годы"</t>
  </si>
  <si>
    <t>Субсидии на мероприятия по поддержке, развитию малого и среднего предпринимательства</t>
  </si>
  <si>
    <t>Долгосрочная муниципальная целевая программа "Развитие малого и среднего предпринимательства в Надеждинском муниципальном районе на 2013-2015 годы"</t>
  </si>
  <si>
    <t>Субвенции бюджетам муниципальных образований на  осуществление государственного контроля за использованием и сохранностью жилищного фонда</t>
  </si>
  <si>
    <t>Долгосрочная муниципальная целевая программа "Надеждинский район без наркотиков на 2011-2015 годы"</t>
  </si>
  <si>
    <t>Долгосрочная муниципальная целевая программа "Организационно-воспитательная работа с молодежью Надеждинского муниципального района на 2011-205 годы"</t>
  </si>
  <si>
    <t>Доплаты к пенсиям государственных служащих субъектов Российской Федерации и муниципальных служащих</t>
  </si>
  <si>
    <t>Долгосрочная муниципальная целевая программа "Развитие физической культуры и спорта в Надеждинском муниципальном районе на 2011-2015 годы"</t>
  </si>
  <si>
    <t>Обеспечение деятельности подведомственных учреджений</t>
  </si>
  <si>
    <t>Выполнение функций казенными учреждениями</t>
  </si>
  <si>
    <t>Субсидии бюджетным учреждениям на финансовое обеспечение муниципального задания на оказаниемуниципальных услуг ( выполнение работ)</t>
  </si>
  <si>
    <t>Субсидия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</si>
  <si>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</si>
  <si>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Долосрочная муниципальная целевая программа "По противопожарной безопасности объектов  муниципальных учреждений Надеждинского муниципального района и совершенствования гражданской обороны Надеждинского муниципального района на 2011-2015 годы"</t>
  </si>
  <si>
    <t>Мероприятия в сфере образования</t>
  </si>
  <si>
    <t>Субсидии бюджетным учреждений</t>
  </si>
  <si>
    <t>Долгосрочная муниципальная целевая программа "Об энергосбережении и повышении уровня энергетической эффективности Надеждинского муниципального района на 2011-2014 годы"</t>
  </si>
  <si>
    <t>Субсидии бюджетным учреждениям на иные цели</t>
  </si>
  <si>
    <t>Ведомственная целевая программа "Развитие дошкольного образования в Надеждинском муниципальном районе на 2013-2015 годы"</t>
  </si>
  <si>
    <t>Дневные школы</t>
  </si>
  <si>
    <t>Вечерняя шокола</t>
  </si>
  <si>
    <t>Обеспечение деятельности подведомственных учреждений</t>
  </si>
  <si>
    <t>Выполнение функций казенными учредениями</t>
  </si>
  <si>
    <t>Субсидии бюджетам муниципальных образований на модернизацию региональных систем общего образования</t>
  </si>
  <si>
    <t>Субвенции бюджетам муниципальных районов на классное руководство за счет средств федерального бюджета</t>
  </si>
  <si>
    <t>Субвенции бюджетам муниципальных районов на классное руководство за счет средств краевого бюджета</t>
  </si>
  <si>
    <t>Субвенции бюджетам муниципальных районов на обеспечение обучающихся младших классов (1-4 включительно) бесплатным питанием</t>
  </si>
  <si>
    <t>Субвенции бюджетам муниципальных образований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</si>
  <si>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Выполнение функций казенными учреджениями</t>
  </si>
  <si>
    <t>Субсидии на мероприятия по програмно-техническому обслуживанию сети доступа Интернет муниципальных общеобразовательных учреждений, включая оплату трафика, в 2013 году.</t>
  </si>
  <si>
    <t>Ведомственная целевая программа "Создание и развитие системы воспитательной работы "Детство" (Интеллектуальной, досуговой, воспитательной и физкультурно-спортивной) с учащимися общеобразовательных учреждений Надеждинского муниципального района на 2011-2015 годы"</t>
  </si>
  <si>
    <t>Ведомственная целевая программа "Информатизация общеобразовательных учреждений Надеждинского муниципального района на 2013-2015 года"</t>
  </si>
  <si>
    <t>Субсидии бюджетным учреждения на иные цели</t>
  </si>
  <si>
    <t>Ведомственная целевая программа "Развитие и укрепление материально-технической базы муниципальных образовательных учреждений Надеждинского муниципального района на 2013-2015 годы"</t>
  </si>
  <si>
    <t>Субсидии бюджетам муниципальных образований на организацию отдыха детей в каникулярное время</t>
  </si>
  <si>
    <t>Ведомственная целевая программа "Организация отдыха, оздоровления и занятости детей в каникулярное время на 2013-2015 годы"</t>
  </si>
  <si>
    <t>Долгосрочная муниципальная целевая программа "Повышение безопасности дорожного движения в Надеждинском муниципальном районе на 2013-2017 годы</t>
  </si>
  <si>
    <t>Ведомственная целевая программа "Привлечение молодых специалистов в сферу образования Надеждинского мунипального района на 2012-2014 годы"</t>
  </si>
  <si>
    <t>Субвенции бюджетам муниципальных районов на конпенсацию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</si>
  <si>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Приморского края на строительство, реконструкцию и ремонт спортивных объектов, находящихся в муниципальной собственности</t>
  </si>
  <si>
    <t>бюджетные инвестиции</t>
  </si>
  <si>
    <t>Долгосрочная муниципальная целевая программа "Развитие физической культуры и спорта в Надкждинском районе на 2011-2015 годы"</t>
  </si>
  <si>
    <t>Депутаты представительного органа муниципального образования</t>
  </si>
  <si>
    <t>Долгосрочная муниципальная целевая программа "По противопожарной безопасности объектов муниципальных учреждений Надеждинского муниципального района и совершенствования гражданской обороны Надеждинского муниципального района на 2011-2015 годы"</t>
  </si>
  <si>
    <t>субсидии бюджетным учреждениям на иные цели</t>
  </si>
  <si>
    <t>Иные межбюджетные трансферты на государственную поддержку муниципальных учреждений культуры, находящихся на территории сельских поселений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</si>
  <si>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</si>
  <si>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Руководитель контрольно-счетной палаты муниципального образования и его заместители</t>
  </si>
  <si>
    <t>Выполнение функций органанами местного самоуправления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</si>
  <si>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</si>
  <si>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 Субсидии бюджетам на модернизацию региональных систем общего образования</t>
  </si>
  <si>
    <t xml:space="preserve">  Субсидии бюджетам муниципальных районов на модернизацию региональных систем общего образования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</si>
  <si>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</si>
  <si>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</si>
  <si>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</si>
  <si>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государственную регистрацию актов гражданского состояния</t>
  </si>
  <si>
    <t xml:space="preserve">  Администрация Надеждинского МР</t>
  </si>
  <si>
    <t>96100000000000000000</t>
  </si>
  <si>
    <t xml:space="preserve">  ОБЩЕГОСУДАРСТВЕННЫЕ ВОПРОСЫ</t>
  </si>
  <si>
    <t>96101000000000000000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</si>
  <si>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</si>
  <si>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96101020000000000000</t>
  </si>
  <si>
    <t>96101020020300000000</t>
  </si>
  <si>
    <t>96101020020300500000</t>
  </si>
  <si>
    <t>96101020020300500200</t>
  </si>
  <si>
    <t>96101020020300500210</t>
  </si>
  <si>
    <t>96101020020300500211</t>
  </si>
  <si>
    <t>96101020020300500212</t>
  </si>
  <si>
    <t>96101020020300500213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</si>
  <si>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</si>
  <si>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96101040000000000000</t>
  </si>
  <si>
    <t>96101040020400000000</t>
  </si>
  <si>
    <t>96101040020400500000</t>
  </si>
  <si>
    <t>96101040020400500200</t>
  </si>
  <si>
    <t>96101040020400500210</t>
  </si>
  <si>
    <t>96101040020400500211</t>
  </si>
  <si>
    <t>96101040020400500212</t>
  </si>
  <si>
    <t>96101040020400500213</t>
  </si>
  <si>
    <t>96101040020400500220</t>
  </si>
  <si>
    <t>96101040020400500222</t>
  </si>
  <si>
    <t>96101040020400500226</t>
  </si>
  <si>
    <t>96101040020400500290</t>
  </si>
  <si>
    <t>96101040020400500300</t>
  </si>
  <si>
    <t>96101040020400500340</t>
  </si>
  <si>
    <t xml:space="preserve">  Судебная система</t>
  </si>
  <si>
    <t>96101050000000000000</t>
  </si>
  <si>
    <t xml:space="preserve">  Резервные фонды</t>
  </si>
  <si>
    <t>96101110000000000000</t>
  </si>
  <si>
    <t>96101110700500000000</t>
  </si>
  <si>
    <t>96101110700500013000</t>
  </si>
  <si>
    <t>96101110700500013200</t>
  </si>
  <si>
    <t>96101110700500013290</t>
  </si>
  <si>
    <t>96101130000000000000</t>
  </si>
  <si>
    <t xml:space="preserve">  Государственная регистрация актов гражданского состояния</t>
  </si>
  <si>
    <t>96101130013800000000</t>
  </si>
  <si>
    <t>96101130013800500000</t>
  </si>
  <si>
    <t>96101130013800500200</t>
  </si>
  <si>
    <t>96101130013800500210</t>
  </si>
  <si>
    <t>96101130013800500211</t>
  </si>
  <si>
    <t>96101130013800500212</t>
  </si>
  <si>
    <t>96101130013800500213</t>
  </si>
  <si>
    <t>96101130013800500220</t>
  </si>
  <si>
    <t>96101130013800500221</t>
  </si>
  <si>
    <t>96101130013800500223</t>
  </si>
  <si>
    <t>96101130013800500225</t>
  </si>
  <si>
    <t>96101130013800500226</t>
  </si>
  <si>
    <t>96101130013800500290</t>
  </si>
  <si>
    <t>96101130013800500300</t>
  </si>
  <si>
    <t>96101130013800500340</t>
  </si>
  <si>
    <t>96101130020400000000</t>
  </si>
  <si>
    <t>96101130020400500000</t>
  </si>
  <si>
    <t>96101130020400500200</t>
  </si>
  <si>
    <t>96101130020400500210</t>
  </si>
  <si>
    <t>96101130020400500211</t>
  </si>
  <si>
    <t>96101130020400500213</t>
  </si>
  <si>
    <t>96101130020400500220</t>
  </si>
  <si>
    <t>96101130020400500226</t>
  </si>
  <si>
    <t xml:space="preserve">  Выполнение других обязательств государства</t>
  </si>
  <si>
    <t>96101130920300000000</t>
  </si>
  <si>
    <t>96101130920300500000</t>
  </si>
  <si>
    <t>96101130920300500200</t>
  </si>
  <si>
    <t>96101130920300500220</t>
  </si>
  <si>
    <t>96101130920300500226</t>
  </si>
  <si>
    <t>96101130920300500290</t>
  </si>
  <si>
    <t>96101130939900000000</t>
  </si>
  <si>
    <t>96101130939900001000</t>
  </si>
  <si>
    <t>96101130939900001200</t>
  </si>
  <si>
    <t>96101130939900001210</t>
  </si>
  <si>
    <t>96101130939900001211</t>
  </si>
  <si>
    <t>96101130939900001213</t>
  </si>
  <si>
    <t>96101130939900001220</t>
  </si>
  <si>
    <t>96101130939900001221</t>
  </si>
  <si>
    <t>96101130939900001223</t>
  </si>
  <si>
    <t>96101130939900001225</t>
  </si>
  <si>
    <t>96101130939900001226</t>
  </si>
  <si>
    <t>96101130939900001290</t>
  </si>
  <si>
    <t>96101130939900001300</t>
  </si>
  <si>
    <t>96101130939900001310</t>
  </si>
  <si>
    <t>96101130939900001340</t>
  </si>
  <si>
    <t>96101135210204000000</t>
  </si>
  <si>
    <t>96101135210204500000</t>
  </si>
  <si>
    <t>96101135210204500200</t>
  </si>
  <si>
    <t>96101135210204500210</t>
  </si>
  <si>
    <t>96101135210204500211</t>
  </si>
  <si>
    <t>96101135210204500213</t>
  </si>
  <si>
    <t>96101135210204500220</t>
  </si>
  <si>
    <t>96101135210204500221</t>
  </si>
  <si>
    <t>96101135210204500226</t>
  </si>
  <si>
    <t>96101135210204500300</t>
  </si>
  <si>
    <t>96101135210204500340</t>
  </si>
  <si>
    <t>96101135210208000000</t>
  </si>
  <si>
    <t>96101135210208500000</t>
  </si>
  <si>
    <t>96101135210208500200</t>
  </si>
  <si>
    <t>96101135210208500210</t>
  </si>
  <si>
    <t>96101135210208500211</t>
  </si>
  <si>
    <t>96101135210208500213</t>
  </si>
  <si>
    <t>96101135210208500220</t>
  </si>
  <si>
    <t>96101135210208500221</t>
  </si>
  <si>
    <t>96101135210208500226</t>
  </si>
  <si>
    <t>96101135210208500300</t>
  </si>
  <si>
    <t>96101135210208500340</t>
  </si>
  <si>
    <t>96101135210209000000</t>
  </si>
  <si>
    <t>96101135210209500000</t>
  </si>
  <si>
    <t>96101135210209500200</t>
  </si>
  <si>
    <t>96101135210209500210</t>
  </si>
  <si>
    <t>96101135210209500211</t>
  </si>
  <si>
    <t>96101135210209500213</t>
  </si>
  <si>
    <t>96101135210209500220</t>
  </si>
  <si>
    <t>96101135210209500221</t>
  </si>
  <si>
    <t>96101137950003000000</t>
  </si>
  <si>
    <t>96101137950003500000</t>
  </si>
  <si>
    <t>96101137950003500200</t>
  </si>
  <si>
    <t>96101137950003500220</t>
  </si>
  <si>
    <t>96101137950003500226</t>
  </si>
  <si>
    <t>96101137950005000000</t>
  </si>
  <si>
    <t>96101137950005500000</t>
  </si>
  <si>
    <t>96101137950005500200</t>
  </si>
  <si>
    <t>96101137950005500220</t>
  </si>
  <si>
    <t>96101137950005500226</t>
  </si>
  <si>
    <t>96101137950018000000</t>
  </si>
  <si>
    <t>96101137950018500000</t>
  </si>
  <si>
    <t>96101137950018500200</t>
  </si>
  <si>
    <t>96101137950018500220</t>
  </si>
  <si>
    <t>96101137950018500226</t>
  </si>
  <si>
    <t>96101137950020000000</t>
  </si>
  <si>
    <t>96101137950020500000</t>
  </si>
  <si>
    <t>96101137950020500200</t>
  </si>
  <si>
    <t>96101137950020500290</t>
  </si>
  <si>
    <t xml:space="preserve">  НАЦИОНАЛЬНАЯ ЭКОНОМИКА</t>
  </si>
  <si>
    <t>96104000000000000000</t>
  </si>
  <si>
    <t xml:space="preserve">  Сельское хозяйство и рыболовство</t>
  </si>
  <si>
    <t>96104050000000000000</t>
  </si>
  <si>
    <t>96104050020400000000</t>
  </si>
  <si>
    <t>96104050020400500000</t>
  </si>
  <si>
    <t>96104050020400500200</t>
  </si>
  <si>
    <t>96104050020400500210</t>
  </si>
  <si>
    <t>96104050020400500211</t>
  </si>
  <si>
    <t>96104050020400500213</t>
  </si>
  <si>
    <t xml:space="preserve">  Дорожное хозяйство (дорожные фонды)</t>
  </si>
  <si>
    <t>96104090000000000000</t>
  </si>
  <si>
    <t>96104097950016000000</t>
  </si>
  <si>
    <t>96104097950016500000</t>
  </si>
  <si>
    <t>96104097950016500200</t>
  </si>
  <si>
    <t>96104097950016500220</t>
  </si>
  <si>
    <t>96104097950016500225</t>
  </si>
  <si>
    <t xml:space="preserve">  Другие вопросы в области национальной экономики</t>
  </si>
  <si>
    <t>96104120000000000000</t>
  </si>
  <si>
    <t xml:space="preserve">  Мероприятия по землеустройству и землепользованию</t>
  </si>
  <si>
    <t>96104123400300000000</t>
  </si>
  <si>
    <t>96104123400300500000</t>
  </si>
  <si>
    <t>96104123400300500200</t>
  </si>
  <si>
    <t>96104123400300500220</t>
  </si>
  <si>
    <t>96104123400300500226</t>
  </si>
  <si>
    <t xml:space="preserve">  Субсидии на государственную поддержку малого и среднего предпринимательства, включая крестьянские (фермерские) хозяйства</t>
  </si>
  <si>
    <t>96104123450100000000</t>
  </si>
  <si>
    <t>96104123450100500000</t>
  </si>
  <si>
    <t>96104123450100500200</t>
  </si>
  <si>
    <t>96104123450100500240</t>
  </si>
  <si>
    <t>96104123450100500242</t>
  </si>
  <si>
    <t>96104125223502000000</t>
  </si>
  <si>
    <t>96104125223502500000</t>
  </si>
  <si>
    <t>96104125223502500200</t>
  </si>
  <si>
    <t>96104125223502500240</t>
  </si>
  <si>
    <t>96104125223502500242</t>
  </si>
  <si>
    <t>96104127950007000000</t>
  </si>
  <si>
    <t>96104127950007500000</t>
  </si>
  <si>
    <t>96104127950007500200</t>
  </si>
  <si>
    <t>96104127950007500240</t>
  </si>
  <si>
    <t>96104127950007500242</t>
  </si>
  <si>
    <t>96104127950007500290</t>
  </si>
  <si>
    <t xml:space="preserve">  ЖИЛИЩНО-КОММУНАЛЬНОЕ ХОЗЯЙСТВО</t>
  </si>
  <si>
    <t>96105000000000000000</t>
  </si>
  <si>
    <t xml:space="preserve">  Другие вопросы в области жилищно-коммунального хозяйства</t>
  </si>
  <si>
    <t>96105050000000000000</t>
  </si>
  <si>
    <t>96105050020400000000</t>
  </si>
  <si>
    <t>96105050020400500000</t>
  </si>
  <si>
    <t>96105050020400500200</t>
  </si>
  <si>
    <t>96105050020400500210</t>
  </si>
  <si>
    <t>96105050020400500211</t>
  </si>
  <si>
    <t>96105050020400500213</t>
  </si>
  <si>
    <t>96105055210207000000</t>
  </si>
  <si>
    <t>96105055210207500000</t>
  </si>
  <si>
    <t>96105055210207500200</t>
  </si>
  <si>
    <t>96105055210207500210</t>
  </si>
  <si>
    <t>96105055210207500211</t>
  </si>
  <si>
    <t>96105055210207500213</t>
  </si>
  <si>
    <t>96105055210207500220</t>
  </si>
  <si>
    <t>96105055210207500221</t>
  </si>
  <si>
    <t>96105055210207500300</t>
  </si>
  <si>
    <t>96105055210207500340</t>
  </si>
  <si>
    <t xml:space="preserve">  ОБРАЗОВАНИЕ</t>
  </si>
  <si>
    <t>96107000000000000000</t>
  </si>
  <si>
    <t xml:space="preserve">  Молодежная политика и оздоровление детей</t>
  </si>
  <si>
    <t>96107070000000000000</t>
  </si>
  <si>
    <t>96107077950006000000</t>
  </si>
  <si>
    <t>96107077950006500000</t>
  </si>
  <si>
    <t>96107077950006500300</t>
  </si>
  <si>
    <t>96107077950006500340</t>
  </si>
  <si>
    <t xml:space="preserve">  СОЦИАЛЬНАЯ ПОЛИТИКА</t>
  </si>
  <si>
    <t>96110000000000000000</t>
  </si>
  <si>
    <t xml:space="preserve">  Пенсионное обеспечение</t>
  </si>
  <si>
    <t>96110010000000000000</t>
  </si>
  <si>
    <t>96110014910100000000</t>
  </si>
  <si>
    <t>96110014910100005000</t>
  </si>
  <si>
    <t>96110014910100005200</t>
  </si>
  <si>
    <t>96110014910100005260</t>
  </si>
  <si>
    <t>96110014910100005263</t>
  </si>
  <si>
    <t xml:space="preserve">  ФИЗИЧЕСКАЯ КУЛЬТУРА И СПОРТ</t>
  </si>
  <si>
    <t>96111000000000000000</t>
  </si>
  <si>
    <t xml:space="preserve">  Массовый спорт</t>
  </si>
  <si>
    <t>96111020000000000000</t>
  </si>
  <si>
    <t>96111027950013000000</t>
  </si>
  <si>
    <t>96111027950013500000</t>
  </si>
  <si>
    <t>96111027950013500200</t>
  </si>
  <si>
    <t>96111027950013500290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</si>
  <si>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</si>
  <si>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Управление образования администрации Надеждинского муниципального района</t>
  </si>
  <si>
    <t>96600000000000000000</t>
  </si>
  <si>
    <t>96607000000000000000</t>
  </si>
  <si>
    <t>96607010000000000000</t>
  </si>
  <si>
    <t>96607014209900000000</t>
  </si>
  <si>
    <t>96607014209900001000</t>
  </si>
  <si>
    <t>96607014209900001200</t>
  </si>
  <si>
    <t>96607014209900001210</t>
  </si>
  <si>
    <t>96607014209900001211</t>
  </si>
  <si>
    <t>96607014209900001212</t>
  </si>
  <si>
    <t>96607014209900001213</t>
  </si>
  <si>
    <t>96607014209900001220</t>
  </si>
  <si>
    <t>96607014209900001221</t>
  </si>
  <si>
    <t>96607014209900001223</t>
  </si>
  <si>
    <t>96607014209900001225</t>
  </si>
  <si>
    <t>96607014209900001226</t>
  </si>
  <si>
    <t>96607014209900001290</t>
  </si>
  <si>
    <t>96607014209900001300</t>
  </si>
  <si>
    <t>96607014209900001310</t>
  </si>
  <si>
    <t>96607014209900001340</t>
  </si>
  <si>
    <t>96607014209900611000</t>
  </si>
  <si>
    <t>96607014209900611200</t>
  </si>
  <si>
    <t>96607014209900611240</t>
  </si>
  <si>
    <t>96607014209900611241</t>
  </si>
  <si>
    <t>96607015224905000000</t>
  </si>
  <si>
    <t>96607015224905001000</t>
  </si>
  <si>
    <t>96607015224905001200</t>
  </si>
  <si>
    <t>96607015224905001210</t>
  </si>
  <si>
    <t>96607015224905001211</t>
  </si>
  <si>
    <t>96607015224905001213</t>
  </si>
  <si>
    <t>96607017950003000000</t>
  </si>
  <si>
    <t>96607017950003022000</t>
  </si>
  <si>
    <t>96607017950003022200</t>
  </si>
  <si>
    <t>96607017950003022220</t>
  </si>
  <si>
    <t>96607017950003022225</t>
  </si>
  <si>
    <t>96607017950003612000</t>
  </si>
  <si>
    <t>96607017950003612200</t>
  </si>
  <si>
    <t>96607017950003612240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</si>
</sst>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11"/>
      <name val="Calibri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175" fontId="4" fillId="0" borderId="14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19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175" fontId="4" fillId="0" borderId="23" xfId="0" applyNumberFormat="1" applyFont="1" applyBorder="1" applyAlignment="1">
      <alignment horizontal="right" vertical="center" shrinkToFit="1"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175" fontId="4" fillId="0" borderId="2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28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4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42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31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Continuous"/>
    </xf>
    <xf numFmtId="49" fontId="4" fillId="0" borderId="32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/>
    </xf>
    <xf numFmtId="49" fontId="0" fillId="0" borderId="33" xfId="0" applyNumberForma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right" shrinkToFit="1"/>
    </xf>
    <xf numFmtId="4" fontId="27" fillId="0" borderId="21" xfId="0" applyNumberFormat="1" applyFont="1" applyFill="1" applyBorder="1" applyAlignment="1">
      <alignment horizontal="right" shrinkToFit="1"/>
    </xf>
    <xf numFmtId="4" fontId="4" fillId="0" borderId="13" xfId="0" applyNumberFormat="1" applyFont="1" applyFill="1" applyBorder="1" applyAlignment="1">
      <alignment horizontal="right" shrinkToFit="1"/>
    </xf>
    <xf numFmtId="4" fontId="4" fillId="0" borderId="34" xfId="0" applyNumberFormat="1" applyFont="1" applyFill="1" applyBorder="1" applyAlignment="1">
      <alignment horizontal="right" shrinkToFit="1"/>
    </xf>
    <xf numFmtId="0" fontId="4" fillId="18" borderId="14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49" fontId="4" fillId="18" borderId="0" xfId="0" applyNumberFormat="1" applyFont="1" applyFill="1" applyAlignment="1">
      <alignment horizontal="right"/>
    </xf>
    <xf numFmtId="0" fontId="5" fillId="18" borderId="33" xfId="0" applyFont="1" applyFill="1" applyBorder="1" applyAlignment="1">
      <alignment horizontal="center"/>
    </xf>
    <xf numFmtId="0" fontId="5" fillId="18" borderId="35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shrinkToFit="1"/>
    </xf>
    <xf numFmtId="49" fontId="4" fillId="18" borderId="11" xfId="0" applyNumberFormat="1" applyFont="1" applyFill="1" applyBorder="1" applyAlignment="1">
      <alignment horizontal="center" vertical="center" shrinkToFit="1"/>
    </xf>
    <xf numFmtId="49" fontId="0" fillId="18" borderId="35" xfId="0" applyNumberFormat="1" applyFont="1" applyFill="1" applyBorder="1" applyAlignment="1">
      <alignment/>
    </xf>
    <xf numFmtId="49" fontId="0" fillId="18" borderId="0" xfId="0" applyNumberFormat="1" applyFont="1" applyFill="1" applyAlignment="1">
      <alignment/>
    </xf>
    <xf numFmtId="0" fontId="4" fillId="18" borderId="36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shrinkToFit="1"/>
    </xf>
    <xf numFmtId="49" fontId="4" fillId="18" borderId="38" xfId="0" applyNumberFormat="1" applyFont="1" applyFill="1" applyBorder="1" applyAlignment="1">
      <alignment horizontal="center"/>
    </xf>
    <xf numFmtId="4" fontId="4" fillId="18" borderId="38" xfId="0" applyNumberFormat="1" applyFont="1" applyFill="1" applyBorder="1" applyAlignment="1">
      <alignment horizontal="right" shrinkToFit="1"/>
    </xf>
    <xf numFmtId="4" fontId="4" fillId="18" borderId="39" xfId="0" applyNumberFormat="1" applyFont="1" applyFill="1" applyBorder="1" applyAlignment="1">
      <alignment horizontal="right" shrinkToFit="1"/>
    </xf>
    <xf numFmtId="49" fontId="0" fillId="18" borderId="40" xfId="0" applyNumberFormat="1" applyFont="1" applyFill="1" applyBorder="1" applyAlignment="1">
      <alignment/>
    </xf>
    <xf numFmtId="0" fontId="4" fillId="18" borderId="41" xfId="0" applyFont="1" applyFill="1" applyBorder="1" applyAlignment="1">
      <alignment horizontal="left" wrapText="1"/>
    </xf>
    <xf numFmtId="0" fontId="4" fillId="18" borderId="42" xfId="0" applyFont="1" applyFill="1" applyBorder="1" applyAlignment="1">
      <alignment horizontal="center" shrinkToFit="1"/>
    </xf>
    <xf numFmtId="49" fontId="4" fillId="18" borderId="13" xfId="0" applyNumberFormat="1" applyFont="1" applyFill="1" applyBorder="1" applyAlignment="1">
      <alignment horizontal="center"/>
    </xf>
    <xf numFmtId="176" fontId="4" fillId="18" borderId="13" xfId="0" applyNumberFormat="1" applyFont="1" applyFill="1" applyBorder="1" applyAlignment="1">
      <alignment horizontal="right" shrinkToFit="1"/>
    </xf>
    <xf numFmtId="176" fontId="4" fillId="18" borderId="34" xfId="0" applyNumberFormat="1" applyFont="1" applyFill="1" applyBorder="1" applyAlignment="1">
      <alignment horizontal="right" shrinkToFit="1"/>
    </xf>
    <xf numFmtId="0" fontId="27" fillId="18" borderId="24" xfId="0" applyFont="1" applyFill="1" applyBorder="1" applyAlignment="1">
      <alignment horizontal="left" wrapText="1" indent="2"/>
    </xf>
    <xf numFmtId="49" fontId="4" fillId="18" borderId="22" xfId="0" applyNumberFormat="1" applyFont="1" applyFill="1" applyBorder="1" applyAlignment="1">
      <alignment horizontal="center" shrinkToFit="1"/>
    </xf>
    <xf numFmtId="49" fontId="4" fillId="18" borderId="17" xfId="0" applyNumberFormat="1" applyFont="1" applyFill="1" applyBorder="1" applyAlignment="1">
      <alignment horizontal="center"/>
    </xf>
    <xf numFmtId="4" fontId="4" fillId="18" borderId="17" xfId="0" applyNumberFormat="1" applyFont="1" applyFill="1" applyBorder="1" applyAlignment="1">
      <alignment horizontal="right" shrinkToFit="1"/>
    </xf>
    <xf numFmtId="0" fontId="0" fillId="18" borderId="40" xfId="0" applyFont="1" applyFill="1" applyBorder="1" applyAlignment="1">
      <alignment/>
    </xf>
    <xf numFmtId="0" fontId="0" fillId="18" borderId="0" xfId="0" applyFont="1" applyFill="1" applyAlignment="1">
      <alignment/>
    </xf>
    <xf numFmtId="0" fontId="4" fillId="18" borderId="24" xfId="0" applyFont="1" applyFill="1" applyBorder="1" applyAlignment="1">
      <alignment horizontal="left" wrapText="1" indent="2"/>
    </xf>
    <xf numFmtId="0" fontId="4" fillId="18" borderId="21" xfId="0" applyFont="1" applyFill="1" applyBorder="1" applyAlignment="1">
      <alignment horizontal="left" wrapText="1"/>
    </xf>
    <xf numFmtId="49" fontId="4" fillId="18" borderId="43" xfId="0" applyNumberFormat="1" applyFont="1" applyFill="1" applyBorder="1" applyAlignment="1">
      <alignment horizontal="center" shrinkToFit="1"/>
    </xf>
    <xf numFmtId="49" fontId="4" fillId="18" borderId="44" xfId="0" applyNumberFormat="1" applyFont="1" applyFill="1" applyBorder="1" applyAlignment="1">
      <alignment horizontal="center"/>
    </xf>
    <xf numFmtId="4" fontId="4" fillId="18" borderId="44" xfId="0" applyNumberFormat="1" applyFont="1" applyFill="1" applyBorder="1" applyAlignment="1">
      <alignment horizontal="right" shrinkToFit="1"/>
    </xf>
    <xf numFmtId="49" fontId="4" fillId="18" borderId="45" xfId="0" applyNumberFormat="1" applyFont="1" applyFill="1" applyBorder="1" applyAlignment="1">
      <alignment horizontal="center"/>
    </xf>
    <xf numFmtId="0" fontId="28" fillId="18" borderId="26" xfId="0" applyFont="1" applyFill="1" applyBorder="1" applyAlignment="1">
      <alignment/>
    </xf>
    <xf numFmtId="0" fontId="28" fillId="18" borderId="16" xfId="0" applyFont="1" applyFill="1" applyBorder="1" applyAlignment="1">
      <alignment/>
    </xf>
    <xf numFmtId="0" fontId="28" fillId="18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/>
    </xf>
    <xf numFmtId="4" fontId="29" fillId="0" borderId="14" xfId="0" applyNumberFormat="1" applyFont="1" applyFill="1" applyBorder="1" applyAlignment="1" applyProtection="1">
      <alignment horizontal="right" shrinkToFit="1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 applyProtection="1">
      <alignment wrapText="1"/>
      <protection/>
    </xf>
    <xf numFmtId="0" fontId="0" fillId="0" borderId="26" xfId="0" applyFont="1" applyFill="1" applyBorder="1" applyAlignment="1">
      <alignment/>
    </xf>
    <xf numFmtId="0" fontId="4" fillId="0" borderId="25" xfId="0" applyNumberFormat="1" applyFont="1" applyFill="1" applyBorder="1" applyAlignment="1">
      <alignment horizontal="left" wrapText="1" indent="2"/>
    </xf>
    <xf numFmtId="0" fontId="4" fillId="0" borderId="24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0" fontId="4" fillId="18" borderId="13" xfId="0" applyFont="1" applyFill="1" applyBorder="1" applyAlignment="1">
      <alignment horizontal="center" vertical="top" wrapText="1"/>
    </xf>
    <xf numFmtId="0" fontId="4" fillId="18" borderId="15" xfId="0" applyFont="1" applyFill="1" applyBorder="1" applyAlignment="1">
      <alignment horizontal="center" vertical="top" wrapText="1"/>
    </xf>
    <xf numFmtId="0" fontId="4" fillId="18" borderId="17" xfId="0" applyFont="1" applyFill="1" applyBorder="1" applyAlignment="1">
      <alignment horizontal="center" vertical="top" wrapText="1"/>
    </xf>
    <xf numFmtId="0" fontId="4" fillId="18" borderId="47" xfId="0" applyFont="1" applyFill="1" applyBorder="1" applyAlignment="1">
      <alignment horizontal="center" vertical="top" wrapText="1"/>
    </xf>
    <xf numFmtId="0" fontId="4" fillId="18" borderId="48" xfId="0" applyFont="1" applyFill="1" applyBorder="1" applyAlignment="1">
      <alignment horizontal="center" vertical="top" wrapText="1"/>
    </xf>
    <xf numFmtId="0" fontId="4" fillId="18" borderId="49" xfId="0" applyFont="1" applyFill="1" applyBorder="1" applyAlignment="1">
      <alignment horizontal="center" vertical="top" wrapText="1"/>
    </xf>
    <xf numFmtId="49" fontId="4" fillId="18" borderId="13" xfId="0" applyNumberFormat="1" applyFont="1" applyFill="1" applyBorder="1" applyAlignment="1">
      <alignment horizontal="center" vertical="top" wrapText="1"/>
    </xf>
    <xf numFmtId="49" fontId="4" fillId="18" borderId="15" xfId="0" applyNumberFormat="1" applyFont="1" applyFill="1" applyBorder="1" applyAlignment="1">
      <alignment horizontal="center" vertical="top" wrapText="1"/>
    </xf>
    <xf numFmtId="49" fontId="4" fillId="18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shrinkToFit="1"/>
    </xf>
    <xf numFmtId="49" fontId="4" fillId="0" borderId="50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7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wrapText="1"/>
    </xf>
    <xf numFmtId="0" fontId="29" fillId="0" borderId="14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89"/>
  <sheetViews>
    <sheetView tabSelected="1" workbookViewId="0" topLeftCell="A22">
      <selection activeCell="D13" sqref="D13:D15"/>
    </sheetView>
  </sheetViews>
  <sheetFormatPr defaultColWidth="9.00390625" defaultRowHeight="12.75"/>
  <cols>
    <col min="1" max="1" width="33.875" style="35" customWidth="1"/>
    <col min="2" max="2" width="5.75390625" style="81" customWidth="1"/>
    <col min="3" max="3" width="25.25390625" style="81" customWidth="1"/>
    <col min="4" max="4" width="17.75390625" style="81" customWidth="1"/>
    <col min="5" max="5" width="15.875" style="81" customWidth="1"/>
    <col min="6" max="6" width="15.625" style="81" customWidth="1"/>
    <col min="7" max="8" width="0.74609375" style="81" hidden="1" customWidth="1"/>
    <col min="9" max="9" width="10.125" style="81" bestFit="1" customWidth="1"/>
    <col min="10" max="16384" width="9.125" style="81" customWidth="1"/>
  </cols>
  <sheetData>
    <row r="1" s="11" customFormat="1" ht="12.75">
      <c r="A1" s="145"/>
    </row>
    <row r="2" spans="1:8" s="79" customFormat="1" ht="13.5" customHeight="1">
      <c r="A2" s="174" t="s">
        <v>332</v>
      </c>
      <c r="B2" s="175"/>
      <c r="C2" s="175"/>
      <c r="D2" s="175"/>
      <c r="E2" s="175"/>
      <c r="F2" s="175"/>
      <c r="G2" s="77"/>
      <c r="H2" s="78"/>
    </row>
    <row r="3" spans="1:8" s="79" customFormat="1" ht="13.5" customHeight="1" thickBot="1">
      <c r="A3" s="146"/>
      <c r="B3" s="75"/>
      <c r="C3" s="76"/>
      <c r="D3" s="76"/>
      <c r="E3" s="76"/>
      <c r="F3" s="80" t="s">
        <v>318</v>
      </c>
      <c r="G3" s="77"/>
      <c r="H3" s="78"/>
    </row>
    <row r="4" spans="1:8" s="79" customFormat="1" ht="13.5" customHeight="1">
      <c r="A4" s="35"/>
      <c r="B4" s="82"/>
      <c r="C4" s="81"/>
      <c r="D4" s="81"/>
      <c r="E4" s="83" t="s">
        <v>353</v>
      </c>
      <c r="F4" s="84" t="s">
        <v>329</v>
      </c>
      <c r="G4" s="77"/>
      <c r="H4" s="78"/>
    </row>
    <row r="5" spans="1:8" s="79" customFormat="1" ht="13.5" customHeight="1">
      <c r="A5" s="85"/>
      <c r="B5" s="85" t="s">
        <v>222</v>
      </c>
      <c r="C5" s="85"/>
      <c r="D5" s="85"/>
      <c r="E5" s="83" t="s">
        <v>330</v>
      </c>
      <c r="F5" s="86">
        <v>41640</v>
      </c>
      <c r="G5" s="77"/>
      <c r="H5" s="78"/>
    </row>
    <row r="6" spans="1:8" s="79" customFormat="1" ht="13.5" customHeight="1">
      <c r="A6" s="85" t="s">
        <v>341</v>
      </c>
      <c r="B6" s="153" t="s">
        <v>385</v>
      </c>
      <c r="C6" s="153"/>
      <c r="D6" s="153"/>
      <c r="E6" s="87" t="s">
        <v>337</v>
      </c>
      <c r="F6" s="88" t="s">
        <v>386</v>
      </c>
      <c r="G6" s="77"/>
      <c r="H6" s="78"/>
    </row>
    <row r="7" spans="1:8" s="79" customFormat="1" ht="13.5" customHeight="1">
      <c r="A7" s="85" t="s">
        <v>342</v>
      </c>
      <c r="B7" s="154"/>
      <c r="C7" s="154"/>
      <c r="D7" s="154"/>
      <c r="E7" s="87" t="s">
        <v>343</v>
      </c>
      <c r="F7" s="89" t="s">
        <v>387</v>
      </c>
      <c r="G7" s="77"/>
      <c r="H7" s="78"/>
    </row>
    <row r="8" spans="1:8" s="79" customFormat="1" ht="13.5" customHeight="1">
      <c r="A8" s="85" t="s">
        <v>331</v>
      </c>
      <c r="B8" s="82"/>
      <c r="C8" s="82"/>
      <c r="D8" s="90"/>
      <c r="E8" s="91" t="s">
        <v>344</v>
      </c>
      <c r="F8" s="92" t="s">
        <v>389</v>
      </c>
      <c r="G8" s="77"/>
      <c r="H8" s="78"/>
    </row>
    <row r="9" spans="1:8" s="79" customFormat="1" ht="13.5" customHeight="1">
      <c r="A9" s="85" t="s">
        <v>388</v>
      </c>
      <c r="B9" s="82"/>
      <c r="C9" s="82"/>
      <c r="D9" s="90"/>
      <c r="E9" s="90"/>
      <c r="F9" s="93"/>
      <c r="G9" s="77"/>
      <c r="H9" s="78"/>
    </row>
    <row r="10" spans="1:8" s="79" customFormat="1" ht="13.5" customHeight="1" thickBot="1">
      <c r="A10" s="85" t="s">
        <v>352</v>
      </c>
      <c r="B10" s="82"/>
      <c r="C10" s="82"/>
      <c r="D10" s="90"/>
      <c r="E10" s="90"/>
      <c r="F10" s="94" t="s">
        <v>314</v>
      </c>
      <c r="G10" s="77"/>
      <c r="H10" s="78"/>
    </row>
    <row r="11" spans="1:8" ht="14.25" customHeight="1">
      <c r="A11" s="155" t="s">
        <v>325</v>
      </c>
      <c r="B11" s="155"/>
      <c r="C11" s="155"/>
      <c r="D11" s="155"/>
      <c r="E11" s="155"/>
      <c r="F11" s="155"/>
      <c r="G11" s="95"/>
      <c r="H11" s="95"/>
    </row>
    <row r="12" spans="1:8" ht="5.25" customHeight="1">
      <c r="A12" s="97"/>
      <c r="B12" s="96"/>
      <c r="C12" s="97"/>
      <c r="D12" s="98"/>
      <c r="E12" s="98"/>
      <c r="F12" s="98"/>
      <c r="G12" s="98"/>
      <c r="H12" s="98"/>
    </row>
    <row r="13" spans="1:6" ht="13.5" customHeight="1">
      <c r="A13" s="183" t="s">
        <v>319</v>
      </c>
      <c r="B13" s="176" t="s">
        <v>338</v>
      </c>
      <c r="C13" s="99" t="s">
        <v>346</v>
      </c>
      <c r="D13" s="159" t="s">
        <v>327</v>
      </c>
      <c r="E13" s="159" t="s">
        <v>328</v>
      </c>
      <c r="F13" s="156" t="s">
        <v>326</v>
      </c>
    </row>
    <row r="14" spans="1:6" ht="9.75" customHeight="1">
      <c r="A14" s="184"/>
      <c r="B14" s="177"/>
      <c r="C14" s="99" t="s">
        <v>347</v>
      </c>
      <c r="D14" s="160"/>
      <c r="E14" s="160"/>
      <c r="F14" s="157"/>
    </row>
    <row r="15" spans="1:6" ht="9.75" customHeight="1">
      <c r="A15" s="184"/>
      <c r="B15" s="178"/>
      <c r="C15" s="99" t="s">
        <v>345</v>
      </c>
      <c r="D15" s="161"/>
      <c r="E15" s="161"/>
      <c r="F15" s="158"/>
    </row>
    <row r="16" spans="1:6" ht="9.75" customHeight="1" thickBot="1">
      <c r="A16" s="147">
        <v>1</v>
      </c>
      <c r="B16" s="179">
        <v>2</v>
      </c>
      <c r="C16" s="100">
        <v>3</v>
      </c>
      <c r="D16" s="101" t="s">
        <v>315</v>
      </c>
      <c r="E16" s="101" t="s">
        <v>316</v>
      </c>
      <c r="F16" s="101" t="s">
        <v>320</v>
      </c>
    </row>
    <row r="17" spans="1:6" s="74" customFormat="1" ht="12.75">
      <c r="A17" s="185" t="s">
        <v>348</v>
      </c>
      <c r="B17" s="180" t="s">
        <v>356</v>
      </c>
      <c r="C17" s="102" t="s">
        <v>357</v>
      </c>
      <c r="D17" s="103">
        <f>D19+D140</f>
        <v>644481867</v>
      </c>
      <c r="E17" s="103">
        <f>E19+E140</f>
        <v>665957018.99</v>
      </c>
      <c r="F17" s="104">
        <f>D17-E17</f>
        <v>-21475151.99000001</v>
      </c>
    </row>
    <row r="18" spans="1:6" s="35" customFormat="1" ht="12.75">
      <c r="A18" s="186" t="s">
        <v>355</v>
      </c>
      <c r="B18" s="181"/>
      <c r="C18" s="39"/>
      <c r="D18" s="105"/>
      <c r="E18" s="105"/>
      <c r="F18" s="106"/>
    </row>
    <row r="19" spans="1:6" s="36" customFormat="1" ht="12.75">
      <c r="A19" s="187" t="s">
        <v>568</v>
      </c>
      <c r="B19" s="182" t="s">
        <v>356</v>
      </c>
      <c r="C19" s="69" t="s">
        <v>473</v>
      </c>
      <c r="D19" s="40">
        <f>D20+D30+D43+D47+D57+D66+D76+D85+D96+D132</f>
        <v>306096100</v>
      </c>
      <c r="E19" s="40">
        <f>E20+E30+E43+E47+E57+E66+E76+E85+E96+E132</f>
        <v>331793233.15</v>
      </c>
      <c r="F19" s="104">
        <f aca="true" t="shared" si="0" ref="F19:F82">D19-E19</f>
        <v>-25697133.149999976</v>
      </c>
    </row>
    <row r="20" spans="1:6" s="36" customFormat="1" ht="12.75">
      <c r="A20" s="187" t="s">
        <v>569</v>
      </c>
      <c r="B20" s="182" t="s">
        <v>356</v>
      </c>
      <c r="C20" s="69" t="s">
        <v>474</v>
      </c>
      <c r="D20" s="40">
        <f>D21</f>
        <v>234931000</v>
      </c>
      <c r="E20" s="40">
        <f>E21</f>
        <v>256570847.3</v>
      </c>
      <c r="F20" s="104">
        <f>D20-E20</f>
        <v>-21639847.300000012</v>
      </c>
    </row>
    <row r="21" spans="1:6" s="36" customFormat="1" ht="12.75">
      <c r="A21" s="187" t="s">
        <v>570</v>
      </c>
      <c r="B21" s="182" t="s">
        <v>356</v>
      </c>
      <c r="C21" s="69" t="s">
        <v>475</v>
      </c>
      <c r="D21" s="40">
        <f>D22+D24+D26+D28</f>
        <v>234931000</v>
      </c>
      <c r="E21" s="40">
        <f>E22+E24+E26+E28</f>
        <v>256570847.3</v>
      </c>
      <c r="F21" s="104">
        <f t="shared" si="0"/>
        <v>-21639847.300000012</v>
      </c>
    </row>
    <row r="22" spans="1:6" s="36" customFormat="1" ht="88.5" customHeight="1">
      <c r="A22" s="187" t="s">
        <v>571</v>
      </c>
      <c r="B22" s="182" t="s">
        <v>356</v>
      </c>
      <c r="C22" s="69" t="s">
        <v>476</v>
      </c>
      <c r="D22" s="40">
        <f>D23</f>
        <v>232182000</v>
      </c>
      <c r="E22" s="40">
        <f>E23</f>
        <v>253832220.09</v>
      </c>
      <c r="F22" s="104">
        <f t="shared" si="0"/>
        <v>-21650220.090000004</v>
      </c>
    </row>
    <row r="23" spans="1:6" s="73" customFormat="1" ht="93" customHeight="1">
      <c r="A23" s="187" t="s">
        <v>393</v>
      </c>
      <c r="B23" s="182" t="s">
        <v>356</v>
      </c>
      <c r="C23" s="69" t="s">
        <v>394</v>
      </c>
      <c r="D23" s="40">
        <v>232182000</v>
      </c>
      <c r="E23" s="40">
        <v>253832220.09</v>
      </c>
      <c r="F23" s="104">
        <f t="shared" si="0"/>
        <v>-21650220.090000004</v>
      </c>
    </row>
    <row r="24" spans="1:6" s="36" customFormat="1" ht="133.5" customHeight="1">
      <c r="A24" s="187" t="s">
        <v>572</v>
      </c>
      <c r="B24" s="182" t="s">
        <v>356</v>
      </c>
      <c r="C24" s="69" t="s">
        <v>477</v>
      </c>
      <c r="D24" s="40">
        <f>D25</f>
        <v>935000</v>
      </c>
      <c r="E24" s="40">
        <f>E25</f>
        <v>994695.45</v>
      </c>
      <c r="F24" s="104">
        <f t="shared" si="0"/>
        <v>-59695.44999999995</v>
      </c>
    </row>
    <row r="25" spans="1:6" s="73" customFormat="1" ht="130.5" customHeight="1">
      <c r="A25" s="187" t="s">
        <v>572</v>
      </c>
      <c r="B25" s="182" t="s">
        <v>356</v>
      </c>
      <c r="C25" s="69" t="s">
        <v>395</v>
      </c>
      <c r="D25" s="40">
        <v>935000</v>
      </c>
      <c r="E25" s="40">
        <v>994695.45</v>
      </c>
      <c r="F25" s="104">
        <f t="shared" si="0"/>
        <v>-59695.44999999995</v>
      </c>
    </row>
    <row r="26" spans="1:6" s="36" customFormat="1" ht="45">
      <c r="A26" s="187" t="s">
        <v>573</v>
      </c>
      <c r="B26" s="182" t="s">
        <v>356</v>
      </c>
      <c r="C26" s="69" t="s">
        <v>478</v>
      </c>
      <c r="D26" s="40">
        <f>D27</f>
        <v>705000</v>
      </c>
      <c r="E26" s="40">
        <f>E27</f>
        <v>675842.24</v>
      </c>
      <c r="F26" s="104">
        <f t="shared" si="0"/>
        <v>29157.76000000001</v>
      </c>
    </row>
    <row r="27" spans="1:6" s="73" customFormat="1" ht="63" customHeight="1">
      <c r="A27" s="187" t="s">
        <v>573</v>
      </c>
      <c r="B27" s="182" t="s">
        <v>356</v>
      </c>
      <c r="C27" s="69" t="s">
        <v>396</v>
      </c>
      <c r="D27" s="40">
        <v>705000</v>
      </c>
      <c r="E27" s="40">
        <v>675842.24</v>
      </c>
      <c r="F27" s="104">
        <f t="shared" si="0"/>
        <v>29157.76000000001</v>
      </c>
    </row>
    <row r="28" spans="1:6" s="36" customFormat="1" ht="101.25">
      <c r="A28" s="187" t="s">
        <v>574</v>
      </c>
      <c r="B28" s="182" t="s">
        <v>356</v>
      </c>
      <c r="C28" s="69" t="s">
        <v>479</v>
      </c>
      <c r="D28" s="40">
        <f>D29</f>
        <v>1109000</v>
      </c>
      <c r="E28" s="40">
        <f>E29</f>
        <v>1068089.52</v>
      </c>
      <c r="F28" s="104">
        <f t="shared" si="0"/>
        <v>40910.47999999998</v>
      </c>
    </row>
    <row r="29" spans="1:6" s="73" customFormat="1" ht="111.75" customHeight="1">
      <c r="A29" s="187" t="s">
        <v>397</v>
      </c>
      <c r="B29" s="182" t="s">
        <v>356</v>
      </c>
      <c r="C29" s="69" t="s">
        <v>398</v>
      </c>
      <c r="D29" s="40">
        <v>1109000</v>
      </c>
      <c r="E29" s="40">
        <v>1068089.52</v>
      </c>
      <c r="F29" s="104">
        <f t="shared" si="0"/>
        <v>40910.47999999998</v>
      </c>
    </row>
    <row r="30" spans="1:6" s="36" customFormat="1" ht="12.75">
      <c r="A30" s="187" t="s">
        <v>575</v>
      </c>
      <c r="B30" s="182" t="s">
        <v>356</v>
      </c>
      <c r="C30" s="69" t="s">
        <v>480</v>
      </c>
      <c r="D30" s="40">
        <f>D31+D36+D41</f>
        <v>15777000</v>
      </c>
      <c r="E30" s="40">
        <f>E31+E36+E41</f>
        <v>16033530.4</v>
      </c>
      <c r="F30" s="104">
        <f t="shared" si="0"/>
        <v>-256530.40000000037</v>
      </c>
    </row>
    <row r="31" spans="1:6" s="36" customFormat="1" ht="22.5">
      <c r="A31" s="187" t="s">
        <v>576</v>
      </c>
      <c r="B31" s="182" t="s">
        <v>356</v>
      </c>
      <c r="C31" s="69" t="s">
        <v>481</v>
      </c>
      <c r="D31" s="40">
        <f>D32+D34</f>
        <v>15522000</v>
      </c>
      <c r="E31" s="40">
        <f>E32+E34</f>
        <v>15751100.5</v>
      </c>
      <c r="F31" s="104">
        <f t="shared" si="0"/>
        <v>-229100.5</v>
      </c>
    </row>
    <row r="32" spans="1:6" s="36" customFormat="1" ht="29.25" customHeight="1">
      <c r="A32" s="187" t="s">
        <v>576</v>
      </c>
      <c r="B32" s="182" t="s">
        <v>356</v>
      </c>
      <c r="C32" s="69" t="s">
        <v>482</v>
      </c>
      <c r="D32" s="40">
        <f>D33</f>
        <v>15522000</v>
      </c>
      <c r="E32" s="40">
        <f>E33</f>
        <v>15790760.54</v>
      </c>
      <c r="F32" s="104">
        <f t="shared" si="0"/>
        <v>-268760.5399999991</v>
      </c>
    </row>
    <row r="33" spans="1:6" s="73" customFormat="1" ht="22.5">
      <c r="A33" s="187" t="s">
        <v>576</v>
      </c>
      <c r="B33" s="182" t="s">
        <v>356</v>
      </c>
      <c r="C33" s="69" t="s">
        <v>399</v>
      </c>
      <c r="D33" s="40">
        <v>15522000</v>
      </c>
      <c r="E33" s="40">
        <v>15790760.54</v>
      </c>
      <c r="F33" s="104">
        <f t="shared" si="0"/>
        <v>-268760.5399999991</v>
      </c>
    </row>
    <row r="34" spans="1:6" s="36" customFormat="1" ht="51" customHeight="1">
      <c r="A34" s="187" t="s">
        <v>577</v>
      </c>
      <c r="B34" s="182" t="s">
        <v>356</v>
      </c>
      <c r="C34" s="69" t="s">
        <v>483</v>
      </c>
      <c r="D34" s="40">
        <f>D35</f>
        <v>0</v>
      </c>
      <c r="E34" s="40">
        <f>E35</f>
        <v>-39660.04</v>
      </c>
      <c r="F34" s="104">
        <f t="shared" si="0"/>
        <v>39660.04</v>
      </c>
    </row>
    <row r="35" spans="1:6" s="73" customFormat="1" ht="45">
      <c r="A35" s="187" t="s">
        <v>577</v>
      </c>
      <c r="B35" s="182" t="s">
        <v>356</v>
      </c>
      <c r="C35" s="69" t="s">
        <v>400</v>
      </c>
      <c r="D35" s="40">
        <v>0</v>
      </c>
      <c r="E35" s="40">
        <v>-39660.04</v>
      </c>
      <c r="F35" s="104">
        <f t="shared" si="0"/>
        <v>39660.04</v>
      </c>
    </row>
    <row r="36" spans="1:6" s="36" customFormat="1" ht="12.75">
      <c r="A36" s="187" t="s">
        <v>578</v>
      </c>
      <c r="B36" s="182" t="s">
        <v>356</v>
      </c>
      <c r="C36" s="69" t="s">
        <v>484</v>
      </c>
      <c r="D36" s="40">
        <f>D37+D39</f>
        <v>50000</v>
      </c>
      <c r="E36" s="40">
        <f>E37+E39</f>
        <v>50554.9</v>
      </c>
      <c r="F36" s="104">
        <f t="shared" si="0"/>
        <v>-554.9000000000015</v>
      </c>
    </row>
    <row r="37" spans="1:6" s="36" customFormat="1" ht="12.75">
      <c r="A37" s="187" t="s">
        <v>578</v>
      </c>
      <c r="B37" s="182" t="s">
        <v>356</v>
      </c>
      <c r="C37" s="69" t="s">
        <v>485</v>
      </c>
      <c r="D37" s="40">
        <f>D38</f>
        <v>50000</v>
      </c>
      <c r="E37" s="40">
        <f>E38</f>
        <v>50558.79</v>
      </c>
      <c r="F37" s="104">
        <f t="shared" si="0"/>
        <v>-558.7900000000009</v>
      </c>
    </row>
    <row r="38" spans="1:6" s="73" customFormat="1" ht="12.75">
      <c r="A38" s="187" t="s">
        <v>578</v>
      </c>
      <c r="B38" s="182" t="s">
        <v>356</v>
      </c>
      <c r="C38" s="69" t="s">
        <v>401</v>
      </c>
      <c r="D38" s="40">
        <v>50000</v>
      </c>
      <c r="E38" s="40">
        <v>50558.79</v>
      </c>
      <c r="F38" s="104">
        <f t="shared" si="0"/>
        <v>-558.7900000000009</v>
      </c>
    </row>
    <row r="39" spans="1:6" s="36" customFormat="1" ht="33.75">
      <c r="A39" s="187" t="s">
        <v>579</v>
      </c>
      <c r="B39" s="182" t="s">
        <v>356</v>
      </c>
      <c r="C39" s="69" t="s">
        <v>486</v>
      </c>
      <c r="D39" s="40">
        <f>D40</f>
        <v>0</v>
      </c>
      <c r="E39" s="40">
        <f>E40</f>
        <v>-3.89</v>
      </c>
      <c r="F39" s="104">
        <f t="shared" si="0"/>
        <v>3.89</v>
      </c>
    </row>
    <row r="40" spans="1:6" s="73" customFormat="1" ht="33.75">
      <c r="A40" s="187" t="s">
        <v>579</v>
      </c>
      <c r="B40" s="182" t="s">
        <v>356</v>
      </c>
      <c r="C40" s="69" t="s">
        <v>402</v>
      </c>
      <c r="D40" s="40">
        <v>0</v>
      </c>
      <c r="E40" s="40">
        <v>-3.89</v>
      </c>
      <c r="F40" s="104">
        <f t="shared" si="0"/>
        <v>3.89</v>
      </c>
    </row>
    <row r="41" spans="1:6" s="73" customFormat="1" ht="22.5">
      <c r="A41" s="188" t="s">
        <v>689</v>
      </c>
      <c r="B41" s="182" t="s">
        <v>356</v>
      </c>
      <c r="C41" s="69" t="s">
        <v>665</v>
      </c>
      <c r="D41" s="40">
        <f>D42</f>
        <v>205000</v>
      </c>
      <c r="E41" s="40">
        <f>E42</f>
        <v>231875</v>
      </c>
      <c r="F41" s="104">
        <f t="shared" si="0"/>
        <v>-26875</v>
      </c>
    </row>
    <row r="42" spans="1:6" s="73" customFormat="1" ht="45">
      <c r="A42" s="188" t="s">
        <v>690</v>
      </c>
      <c r="B42" s="182" t="s">
        <v>356</v>
      </c>
      <c r="C42" s="69" t="s">
        <v>664</v>
      </c>
      <c r="D42" s="40">
        <v>205000</v>
      </c>
      <c r="E42" s="40">
        <v>231875</v>
      </c>
      <c r="F42" s="104">
        <f t="shared" si="0"/>
        <v>-26875</v>
      </c>
    </row>
    <row r="43" spans="1:6" s="36" customFormat="1" ht="12.75">
      <c r="A43" s="187" t="s">
        <v>580</v>
      </c>
      <c r="B43" s="182" t="s">
        <v>356</v>
      </c>
      <c r="C43" s="69" t="s">
        <v>487</v>
      </c>
      <c r="D43" s="40">
        <f aca="true" t="shared" si="1" ref="D43:E45">D44</f>
        <v>2460000</v>
      </c>
      <c r="E43" s="40">
        <f t="shared" si="1"/>
        <v>2474490.55</v>
      </c>
      <c r="F43" s="104">
        <f t="shared" si="0"/>
        <v>-14490.549999999814</v>
      </c>
    </row>
    <row r="44" spans="1:6" s="36" customFormat="1" ht="33.75">
      <c r="A44" s="187" t="s">
        <v>581</v>
      </c>
      <c r="B44" s="182" t="s">
        <v>356</v>
      </c>
      <c r="C44" s="69" t="s">
        <v>488</v>
      </c>
      <c r="D44" s="40">
        <f t="shared" si="1"/>
        <v>2460000</v>
      </c>
      <c r="E44" s="40">
        <f t="shared" si="1"/>
        <v>2474490.55</v>
      </c>
      <c r="F44" s="104">
        <f t="shared" si="0"/>
        <v>-14490.549999999814</v>
      </c>
    </row>
    <row r="45" spans="1:6" s="36" customFormat="1" ht="56.25">
      <c r="A45" s="187" t="s">
        <v>582</v>
      </c>
      <c r="B45" s="182" t="s">
        <v>356</v>
      </c>
      <c r="C45" s="69" t="s">
        <v>489</v>
      </c>
      <c r="D45" s="40">
        <f t="shared" si="1"/>
        <v>2460000</v>
      </c>
      <c r="E45" s="40">
        <f t="shared" si="1"/>
        <v>2474490.55</v>
      </c>
      <c r="F45" s="104">
        <f t="shared" si="0"/>
        <v>-14490.549999999814</v>
      </c>
    </row>
    <row r="46" spans="1:6" s="73" customFormat="1" ht="56.25">
      <c r="A46" s="187" t="s">
        <v>582</v>
      </c>
      <c r="B46" s="182" t="s">
        <v>356</v>
      </c>
      <c r="C46" s="69" t="s">
        <v>205</v>
      </c>
      <c r="D46" s="40">
        <v>2460000</v>
      </c>
      <c r="E46" s="40">
        <v>2474490.55</v>
      </c>
      <c r="F46" s="104">
        <f t="shared" si="0"/>
        <v>-14490.549999999814</v>
      </c>
    </row>
    <row r="47" spans="1:6" s="36" customFormat="1" ht="33.75">
      <c r="A47" s="187" t="s">
        <v>583</v>
      </c>
      <c r="B47" s="182" t="s">
        <v>356</v>
      </c>
      <c r="C47" s="69" t="s">
        <v>490</v>
      </c>
      <c r="D47" s="40">
        <f>D48</f>
        <v>0</v>
      </c>
      <c r="E47" s="40">
        <f>E48</f>
        <v>115.74</v>
      </c>
      <c r="F47" s="104">
        <f t="shared" si="0"/>
        <v>-115.74</v>
      </c>
    </row>
    <row r="48" spans="1:6" s="36" customFormat="1" ht="22.5">
      <c r="A48" s="187" t="s">
        <v>584</v>
      </c>
      <c r="B48" s="182" t="s">
        <v>356</v>
      </c>
      <c r="C48" s="69" t="s">
        <v>491</v>
      </c>
      <c r="D48" s="40">
        <v>0</v>
      </c>
      <c r="E48" s="40">
        <f>E49+E51+E54</f>
        <v>115.74</v>
      </c>
      <c r="F48" s="104">
        <f t="shared" si="0"/>
        <v>-115.74</v>
      </c>
    </row>
    <row r="49" spans="1:6" s="36" customFormat="1" ht="12.75">
      <c r="A49" s="188" t="s">
        <v>691</v>
      </c>
      <c r="B49" s="182" t="s">
        <v>356</v>
      </c>
      <c r="C49" s="69" t="s">
        <v>667</v>
      </c>
      <c r="D49" s="40">
        <f>D50</f>
        <v>0</v>
      </c>
      <c r="E49" s="40">
        <f>E50</f>
        <v>0.39</v>
      </c>
      <c r="F49" s="104">
        <f t="shared" si="0"/>
        <v>-0.39</v>
      </c>
    </row>
    <row r="50" spans="1:6" s="36" customFormat="1" ht="22.5">
      <c r="A50" s="188" t="s">
        <v>692</v>
      </c>
      <c r="B50" s="182" t="s">
        <v>356</v>
      </c>
      <c r="C50" s="69" t="s">
        <v>666</v>
      </c>
      <c r="D50" s="40">
        <v>0</v>
      </c>
      <c r="E50" s="40">
        <v>0.39</v>
      </c>
      <c r="F50" s="104">
        <f t="shared" si="0"/>
        <v>-0.39</v>
      </c>
    </row>
    <row r="51" spans="1:6" s="36" customFormat="1" ht="45">
      <c r="A51" s="187" t="s">
        <v>585</v>
      </c>
      <c r="B51" s="182" t="s">
        <v>356</v>
      </c>
      <c r="C51" s="69" t="s">
        <v>492</v>
      </c>
      <c r="D51" s="40">
        <f>D52</f>
        <v>0</v>
      </c>
      <c r="E51" s="40">
        <f>E52</f>
        <v>114.78</v>
      </c>
      <c r="F51" s="104">
        <f t="shared" si="0"/>
        <v>-114.78</v>
      </c>
    </row>
    <row r="52" spans="1:6" s="36" customFormat="1" ht="80.25" customHeight="1">
      <c r="A52" s="187" t="s">
        <v>586</v>
      </c>
      <c r="B52" s="182" t="s">
        <v>356</v>
      </c>
      <c r="C52" s="69" t="s">
        <v>493</v>
      </c>
      <c r="D52" s="40">
        <f>D53</f>
        <v>0</v>
      </c>
      <c r="E52" s="40">
        <f>E53</f>
        <v>114.78</v>
      </c>
      <c r="F52" s="104">
        <f t="shared" si="0"/>
        <v>-114.78</v>
      </c>
    </row>
    <row r="53" spans="1:6" s="73" customFormat="1" ht="67.5">
      <c r="A53" s="187" t="s">
        <v>586</v>
      </c>
      <c r="B53" s="182" t="s">
        <v>356</v>
      </c>
      <c r="C53" s="69" t="s">
        <v>403</v>
      </c>
      <c r="D53" s="40">
        <v>0</v>
      </c>
      <c r="E53" s="40">
        <v>114.78</v>
      </c>
      <c r="F53" s="104">
        <f t="shared" si="0"/>
        <v>-114.78</v>
      </c>
    </row>
    <row r="54" spans="1:6" s="36" customFormat="1" ht="12.75">
      <c r="A54" s="187" t="s">
        <v>587</v>
      </c>
      <c r="B54" s="182" t="s">
        <v>356</v>
      </c>
      <c r="C54" s="69" t="s">
        <v>494</v>
      </c>
      <c r="D54" s="40">
        <f>D55</f>
        <v>0</v>
      </c>
      <c r="E54" s="40">
        <f>E55</f>
        <v>0.57</v>
      </c>
      <c r="F54" s="104">
        <f t="shared" si="0"/>
        <v>-0.57</v>
      </c>
    </row>
    <row r="55" spans="1:6" s="36" customFormat="1" ht="33.75">
      <c r="A55" s="187" t="s">
        <v>588</v>
      </c>
      <c r="B55" s="182" t="s">
        <v>356</v>
      </c>
      <c r="C55" s="69" t="s">
        <v>495</v>
      </c>
      <c r="D55" s="40">
        <f>D56</f>
        <v>0</v>
      </c>
      <c r="E55" s="40">
        <f>E56</f>
        <v>0.57</v>
      </c>
      <c r="F55" s="104">
        <f t="shared" si="0"/>
        <v>-0.57</v>
      </c>
    </row>
    <row r="56" spans="1:6" s="73" customFormat="1" ht="33.75">
      <c r="A56" s="187" t="s">
        <v>588</v>
      </c>
      <c r="B56" s="182" t="s">
        <v>356</v>
      </c>
      <c r="C56" s="69" t="s">
        <v>204</v>
      </c>
      <c r="D56" s="40">
        <v>0</v>
      </c>
      <c r="E56" s="40">
        <v>0.57</v>
      </c>
      <c r="F56" s="104">
        <f t="shared" si="0"/>
        <v>-0.57</v>
      </c>
    </row>
    <row r="57" spans="1:6" s="36" customFormat="1" ht="45">
      <c r="A57" s="187" t="s">
        <v>589</v>
      </c>
      <c r="B57" s="182" t="s">
        <v>356</v>
      </c>
      <c r="C57" s="69" t="s">
        <v>496</v>
      </c>
      <c r="D57" s="40">
        <f>D58+D62</f>
        <v>12142000</v>
      </c>
      <c r="E57" s="40">
        <f>E58+E62</f>
        <v>16258905.620000001</v>
      </c>
      <c r="F57" s="104">
        <f t="shared" si="0"/>
        <v>-4116905.620000001</v>
      </c>
    </row>
    <row r="58" spans="1:6" s="36" customFormat="1" ht="106.5" customHeight="1">
      <c r="A58" s="187" t="s">
        <v>590</v>
      </c>
      <c r="B58" s="182" t="s">
        <v>356</v>
      </c>
      <c r="C58" s="69" t="s">
        <v>497</v>
      </c>
      <c r="D58" s="40">
        <f aca="true" t="shared" si="2" ref="D58:E60">D59</f>
        <v>11616000</v>
      </c>
      <c r="E58" s="40">
        <f t="shared" si="2"/>
        <v>15712977.64</v>
      </c>
      <c r="F58" s="104">
        <f t="shared" si="0"/>
        <v>-4096977.6400000006</v>
      </c>
    </row>
    <row r="59" spans="1:6" s="36" customFormat="1" ht="77.25" customHeight="1">
      <c r="A59" s="187" t="s">
        <v>591</v>
      </c>
      <c r="B59" s="182" t="s">
        <v>356</v>
      </c>
      <c r="C59" s="69" t="s">
        <v>498</v>
      </c>
      <c r="D59" s="40">
        <f t="shared" si="2"/>
        <v>11616000</v>
      </c>
      <c r="E59" s="40">
        <f t="shared" si="2"/>
        <v>15712977.64</v>
      </c>
      <c r="F59" s="104">
        <f t="shared" si="0"/>
        <v>-4096977.6400000006</v>
      </c>
    </row>
    <row r="60" spans="1:6" s="36" customFormat="1" ht="90.75" customHeight="1">
      <c r="A60" s="187" t="s">
        <v>592</v>
      </c>
      <c r="B60" s="182" t="s">
        <v>356</v>
      </c>
      <c r="C60" s="69" t="s">
        <v>499</v>
      </c>
      <c r="D60" s="40">
        <f t="shared" si="2"/>
        <v>11616000</v>
      </c>
      <c r="E60" s="40">
        <f t="shared" si="2"/>
        <v>15712977.64</v>
      </c>
      <c r="F60" s="104">
        <f t="shared" si="0"/>
        <v>-4096977.6400000006</v>
      </c>
    </row>
    <row r="61" spans="1:6" s="73" customFormat="1" ht="93" customHeight="1">
      <c r="A61" s="187" t="s">
        <v>592</v>
      </c>
      <c r="B61" s="182" t="s">
        <v>356</v>
      </c>
      <c r="C61" s="69" t="s">
        <v>411</v>
      </c>
      <c r="D61" s="40">
        <v>11616000</v>
      </c>
      <c r="E61" s="40">
        <v>15712977.64</v>
      </c>
      <c r="F61" s="104">
        <f t="shared" si="0"/>
        <v>-4096977.6400000006</v>
      </c>
    </row>
    <row r="62" spans="1:6" s="36" customFormat="1" ht="101.25" customHeight="1">
      <c r="A62" s="187" t="s">
        <v>593</v>
      </c>
      <c r="B62" s="182" t="s">
        <v>356</v>
      </c>
      <c r="C62" s="69" t="s">
        <v>500</v>
      </c>
      <c r="D62" s="40">
        <f aca="true" t="shared" si="3" ref="D62:E64">D63</f>
        <v>526000</v>
      </c>
      <c r="E62" s="40">
        <f t="shared" si="3"/>
        <v>545927.98</v>
      </c>
      <c r="F62" s="104">
        <f t="shared" si="0"/>
        <v>-19927.97999999998</v>
      </c>
    </row>
    <row r="63" spans="1:6" s="36" customFormat="1" ht="99.75" customHeight="1">
      <c r="A63" s="187" t="s">
        <v>594</v>
      </c>
      <c r="B63" s="182" t="s">
        <v>356</v>
      </c>
      <c r="C63" s="69" t="s">
        <v>501</v>
      </c>
      <c r="D63" s="40">
        <f t="shared" si="3"/>
        <v>526000</v>
      </c>
      <c r="E63" s="40">
        <f t="shared" si="3"/>
        <v>545927.98</v>
      </c>
      <c r="F63" s="104">
        <f t="shared" si="0"/>
        <v>-19927.97999999998</v>
      </c>
    </row>
    <row r="64" spans="1:6" s="36" customFormat="1" ht="88.5" customHeight="1">
      <c r="A64" s="187" t="s">
        <v>595</v>
      </c>
      <c r="B64" s="182" t="s">
        <v>356</v>
      </c>
      <c r="C64" s="69" t="s">
        <v>502</v>
      </c>
      <c r="D64" s="40">
        <f t="shared" si="3"/>
        <v>526000</v>
      </c>
      <c r="E64" s="40">
        <f t="shared" si="3"/>
        <v>545927.98</v>
      </c>
      <c r="F64" s="104">
        <f t="shared" si="0"/>
        <v>-19927.97999999998</v>
      </c>
    </row>
    <row r="65" spans="1:6" s="73" customFormat="1" ht="92.25" customHeight="1">
      <c r="A65" s="187" t="s">
        <v>595</v>
      </c>
      <c r="B65" s="182" t="s">
        <v>356</v>
      </c>
      <c r="C65" s="69" t="s">
        <v>412</v>
      </c>
      <c r="D65" s="40">
        <v>526000</v>
      </c>
      <c r="E65" s="40">
        <v>545927.98</v>
      </c>
      <c r="F65" s="104">
        <f t="shared" si="0"/>
        <v>-19927.97999999998</v>
      </c>
    </row>
    <row r="66" spans="1:6" s="36" customFormat="1" ht="22.5">
      <c r="A66" s="148" t="s">
        <v>596</v>
      </c>
      <c r="B66" s="72" t="s">
        <v>356</v>
      </c>
      <c r="C66" s="69" t="s">
        <v>503</v>
      </c>
      <c r="D66" s="40">
        <f>D67</f>
        <v>3450000</v>
      </c>
      <c r="E66" s="40">
        <f>E67</f>
        <v>3362857.46</v>
      </c>
      <c r="F66" s="104">
        <f t="shared" si="0"/>
        <v>87142.54000000004</v>
      </c>
    </row>
    <row r="67" spans="1:6" s="36" customFormat="1" ht="22.5">
      <c r="A67" s="148" t="s">
        <v>597</v>
      </c>
      <c r="B67" s="72" t="s">
        <v>356</v>
      </c>
      <c r="C67" s="69" t="s">
        <v>504</v>
      </c>
      <c r="D67" s="40">
        <f>D68+D70+D72+D74</f>
        <v>3450000</v>
      </c>
      <c r="E67" s="40">
        <f>E68+E70+E72+E74</f>
        <v>3362857.46</v>
      </c>
      <c r="F67" s="104">
        <f t="shared" si="0"/>
        <v>87142.54000000004</v>
      </c>
    </row>
    <row r="68" spans="1:6" s="36" customFormat="1" ht="33.75">
      <c r="A68" s="148" t="s">
        <v>598</v>
      </c>
      <c r="B68" s="72" t="s">
        <v>356</v>
      </c>
      <c r="C68" s="69" t="s">
        <v>505</v>
      </c>
      <c r="D68" s="40">
        <f>D69</f>
        <v>347000</v>
      </c>
      <c r="E68" s="40">
        <f>E69</f>
        <v>398041.94</v>
      </c>
      <c r="F68" s="104">
        <f t="shared" si="0"/>
        <v>-51041.94</v>
      </c>
    </row>
    <row r="69" spans="1:6" s="73" customFormat="1" ht="33.75">
      <c r="A69" s="148" t="s">
        <v>598</v>
      </c>
      <c r="B69" s="72" t="s">
        <v>356</v>
      </c>
      <c r="C69" s="69" t="s">
        <v>404</v>
      </c>
      <c r="D69" s="40">
        <v>347000</v>
      </c>
      <c r="E69" s="40">
        <v>398041.94</v>
      </c>
      <c r="F69" s="104">
        <f t="shared" si="0"/>
        <v>-51041.94</v>
      </c>
    </row>
    <row r="70" spans="1:6" s="36" customFormat="1" ht="33.75">
      <c r="A70" s="148" t="s">
        <v>599</v>
      </c>
      <c r="B70" s="72" t="s">
        <v>356</v>
      </c>
      <c r="C70" s="69" t="s">
        <v>506</v>
      </c>
      <c r="D70" s="40">
        <f>D71</f>
        <v>38000</v>
      </c>
      <c r="E70" s="40">
        <f>E71</f>
        <v>36164.06</v>
      </c>
      <c r="F70" s="104">
        <f t="shared" si="0"/>
        <v>1835.9400000000023</v>
      </c>
    </row>
    <row r="71" spans="1:6" s="73" customFormat="1" ht="33.75">
      <c r="A71" s="148" t="s">
        <v>599</v>
      </c>
      <c r="B71" s="72" t="s">
        <v>356</v>
      </c>
      <c r="C71" s="69" t="s">
        <v>405</v>
      </c>
      <c r="D71" s="40">
        <v>38000</v>
      </c>
      <c r="E71" s="40">
        <v>36164.06</v>
      </c>
      <c r="F71" s="104">
        <f t="shared" si="0"/>
        <v>1835.9400000000023</v>
      </c>
    </row>
    <row r="72" spans="1:6" s="36" customFormat="1" ht="22.5">
      <c r="A72" s="148" t="s">
        <v>600</v>
      </c>
      <c r="B72" s="72" t="s">
        <v>356</v>
      </c>
      <c r="C72" s="69" t="s">
        <v>507</v>
      </c>
      <c r="D72" s="40">
        <f>D73</f>
        <v>1900000</v>
      </c>
      <c r="E72" s="40">
        <f>E73</f>
        <v>1833996.76</v>
      </c>
      <c r="F72" s="104">
        <f t="shared" si="0"/>
        <v>66003.23999999999</v>
      </c>
    </row>
    <row r="73" spans="1:6" s="73" customFormat="1" ht="22.5">
      <c r="A73" s="148" t="s">
        <v>600</v>
      </c>
      <c r="B73" s="72" t="s">
        <v>356</v>
      </c>
      <c r="C73" s="69" t="s">
        <v>406</v>
      </c>
      <c r="D73" s="40">
        <v>1900000</v>
      </c>
      <c r="E73" s="40">
        <v>1833996.76</v>
      </c>
      <c r="F73" s="104">
        <f t="shared" si="0"/>
        <v>66003.23999999999</v>
      </c>
    </row>
    <row r="74" spans="1:6" s="36" customFormat="1" ht="22.5">
      <c r="A74" s="148" t="s">
        <v>601</v>
      </c>
      <c r="B74" s="72" t="s">
        <v>356</v>
      </c>
      <c r="C74" s="69" t="s">
        <v>508</v>
      </c>
      <c r="D74" s="40">
        <f>D75</f>
        <v>1165000</v>
      </c>
      <c r="E74" s="40">
        <f>E75</f>
        <v>1094654.7</v>
      </c>
      <c r="F74" s="104">
        <f t="shared" si="0"/>
        <v>70345.30000000005</v>
      </c>
    </row>
    <row r="75" spans="1:6" s="73" customFormat="1" ht="22.5">
      <c r="A75" s="148" t="s">
        <v>601</v>
      </c>
      <c r="B75" s="72" t="s">
        <v>356</v>
      </c>
      <c r="C75" s="69" t="s">
        <v>407</v>
      </c>
      <c r="D75" s="40">
        <v>1165000</v>
      </c>
      <c r="E75" s="40">
        <v>1094654.7</v>
      </c>
      <c r="F75" s="104">
        <f t="shared" si="0"/>
        <v>70345.30000000005</v>
      </c>
    </row>
    <row r="76" spans="1:6" s="36" customFormat="1" ht="33.75">
      <c r="A76" s="148" t="s">
        <v>602</v>
      </c>
      <c r="B76" s="72" t="s">
        <v>356</v>
      </c>
      <c r="C76" s="69" t="s">
        <v>509</v>
      </c>
      <c r="D76" s="40">
        <f>D77+D82</f>
        <v>12703000</v>
      </c>
      <c r="E76" s="40">
        <f>E77+E82</f>
        <v>12582498.83</v>
      </c>
      <c r="F76" s="104">
        <f t="shared" si="0"/>
        <v>120501.16999999993</v>
      </c>
    </row>
    <row r="77" spans="1:6" s="36" customFormat="1" ht="22.5">
      <c r="A77" s="148" t="s">
        <v>603</v>
      </c>
      <c r="B77" s="72" t="s">
        <v>356</v>
      </c>
      <c r="C77" s="69" t="s">
        <v>510</v>
      </c>
      <c r="D77" s="40">
        <f>D78</f>
        <v>12506000</v>
      </c>
      <c r="E77" s="40">
        <f>E78</f>
        <v>12370872.34</v>
      </c>
      <c r="F77" s="104">
        <f t="shared" si="0"/>
        <v>135127.66000000015</v>
      </c>
    </row>
    <row r="78" spans="1:6" s="36" customFormat="1" ht="22.5">
      <c r="A78" s="148" t="s">
        <v>604</v>
      </c>
      <c r="B78" s="72" t="s">
        <v>356</v>
      </c>
      <c r="C78" s="69" t="s">
        <v>511</v>
      </c>
      <c r="D78" s="40">
        <f>D79</f>
        <v>12506000</v>
      </c>
      <c r="E78" s="40">
        <f>E79</f>
        <v>12370872.34</v>
      </c>
      <c r="F78" s="104">
        <f t="shared" si="0"/>
        <v>135127.66000000015</v>
      </c>
    </row>
    <row r="79" spans="1:6" s="36" customFormat="1" ht="36" customHeight="1">
      <c r="A79" s="148" t="s">
        <v>605</v>
      </c>
      <c r="B79" s="72" t="s">
        <v>356</v>
      </c>
      <c r="C79" s="69" t="s">
        <v>512</v>
      </c>
      <c r="D79" s="40">
        <f>D80+D81</f>
        <v>12506000</v>
      </c>
      <c r="E79" s="40">
        <f>E80+E81</f>
        <v>12370872.34</v>
      </c>
      <c r="F79" s="104">
        <f t="shared" si="0"/>
        <v>135127.66000000015</v>
      </c>
    </row>
    <row r="80" spans="1:6" s="73" customFormat="1" ht="39" customHeight="1">
      <c r="A80" s="148" t="s">
        <v>605</v>
      </c>
      <c r="B80" s="72" t="s">
        <v>356</v>
      </c>
      <c r="C80" s="69" t="s">
        <v>424</v>
      </c>
      <c r="D80" s="40">
        <v>12500000</v>
      </c>
      <c r="E80" s="40">
        <v>12364867.34</v>
      </c>
      <c r="F80" s="104">
        <f t="shared" si="0"/>
        <v>135132.66000000015</v>
      </c>
    </row>
    <row r="81" spans="1:6" s="73" customFormat="1" ht="37.5" customHeight="1">
      <c r="A81" s="148" t="s">
        <v>605</v>
      </c>
      <c r="B81" s="72" t="s">
        <v>356</v>
      </c>
      <c r="C81" s="69" t="s">
        <v>433</v>
      </c>
      <c r="D81" s="40">
        <v>6000</v>
      </c>
      <c r="E81" s="40">
        <v>6005</v>
      </c>
      <c r="F81" s="104">
        <f t="shared" si="0"/>
        <v>-5</v>
      </c>
    </row>
    <row r="82" spans="1:6" s="36" customFormat="1" ht="22.5">
      <c r="A82" s="148" t="s">
        <v>606</v>
      </c>
      <c r="B82" s="72" t="s">
        <v>356</v>
      </c>
      <c r="C82" s="69" t="s">
        <v>513</v>
      </c>
      <c r="D82" s="40">
        <f>D83</f>
        <v>197000</v>
      </c>
      <c r="E82" s="40">
        <f>E83</f>
        <v>211626.49</v>
      </c>
      <c r="F82" s="104">
        <f t="shared" si="0"/>
        <v>-14626.48999999999</v>
      </c>
    </row>
    <row r="83" spans="1:6" s="36" customFormat="1" ht="33.75">
      <c r="A83" s="149" t="s">
        <v>693</v>
      </c>
      <c r="B83" s="72" t="s">
        <v>356</v>
      </c>
      <c r="C83" s="69" t="s">
        <v>673</v>
      </c>
      <c r="D83" s="40">
        <f>D84</f>
        <v>197000</v>
      </c>
      <c r="E83" s="40">
        <f>E84</f>
        <v>211626.49</v>
      </c>
      <c r="F83" s="104">
        <f aca="true" t="shared" si="4" ref="F83:F146">D83-E83</f>
        <v>-14626.48999999999</v>
      </c>
    </row>
    <row r="84" spans="1:6" s="36" customFormat="1" ht="45">
      <c r="A84" s="149" t="s">
        <v>694</v>
      </c>
      <c r="B84" s="72" t="s">
        <v>356</v>
      </c>
      <c r="C84" s="69" t="s">
        <v>672</v>
      </c>
      <c r="D84" s="40">
        <v>197000</v>
      </c>
      <c r="E84" s="40">
        <v>211626.49</v>
      </c>
      <c r="F84" s="104">
        <f t="shared" si="4"/>
        <v>-14626.48999999999</v>
      </c>
    </row>
    <row r="85" spans="1:6" s="36" customFormat="1" ht="22.5">
      <c r="A85" s="148" t="s">
        <v>607</v>
      </c>
      <c r="B85" s="72" t="s">
        <v>356</v>
      </c>
      <c r="C85" s="69" t="s">
        <v>514</v>
      </c>
      <c r="D85" s="40">
        <f>D86+D92</f>
        <v>21277000</v>
      </c>
      <c r="E85" s="40">
        <f>E86+E92</f>
        <v>22033176.93</v>
      </c>
      <c r="F85" s="104">
        <f t="shared" si="4"/>
        <v>-756176.9299999997</v>
      </c>
    </row>
    <row r="86" spans="1:6" s="36" customFormat="1" ht="91.5" customHeight="1">
      <c r="A86" s="148" t="s">
        <v>608</v>
      </c>
      <c r="B86" s="72" t="s">
        <v>356</v>
      </c>
      <c r="C86" s="69" t="s">
        <v>515</v>
      </c>
      <c r="D86" s="40">
        <f>D87</f>
        <v>4142000</v>
      </c>
      <c r="E86" s="40">
        <f>E87</f>
        <v>5108563.24</v>
      </c>
      <c r="F86" s="104">
        <f t="shared" si="4"/>
        <v>-966563.2400000002</v>
      </c>
    </row>
    <row r="87" spans="1:6" s="36" customFormat="1" ht="99" customHeight="1">
      <c r="A87" s="148" t="s">
        <v>896</v>
      </c>
      <c r="B87" s="72" t="s">
        <v>356</v>
      </c>
      <c r="C87" s="69" t="s">
        <v>516</v>
      </c>
      <c r="D87" s="40">
        <f>D88+D90</f>
        <v>4142000</v>
      </c>
      <c r="E87" s="40">
        <f>E88+E90</f>
        <v>5108563.24</v>
      </c>
      <c r="F87" s="104">
        <f t="shared" si="4"/>
        <v>-966563.2400000002</v>
      </c>
    </row>
    <row r="88" spans="1:6" s="36" customFormat="1" ht="116.25" customHeight="1">
      <c r="A88" s="148" t="s">
        <v>897</v>
      </c>
      <c r="B88" s="72" t="s">
        <v>356</v>
      </c>
      <c r="C88" s="69" t="s">
        <v>517</v>
      </c>
      <c r="D88" s="40">
        <f>D89</f>
        <v>0</v>
      </c>
      <c r="E88" s="40">
        <f>E89</f>
        <v>12917.88</v>
      </c>
      <c r="F88" s="104">
        <f t="shared" si="4"/>
        <v>-12917.88</v>
      </c>
    </row>
    <row r="89" spans="1:6" s="73" customFormat="1" ht="100.5" customHeight="1">
      <c r="A89" s="148" t="s">
        <v>413</v>
      </c>
      <c r="B89" s="72" t="s">
        <v>356</v>
      </c>
      <c r="C89" s="69" t="s">
        <v>414</v>
      </c>
      <c r="D89" s="40">
        <v>0</v>
      </c>
      <c r="E89" s="40">
        <v>12917.88</v>
      </c>
      <c r="F89" s="104">
        <f t="shared" si="4"/>
        <v>-12917.88</v>
      </c>
    </row>
    <row r="90" spans="1:6" s="36" customFormat="1" ht="113.25" customHeight="1">
      <c r="A90" s="148" t="s">
        <v>898</v>
      </c>
      <c r="B90" s="72" t="s">
        <v>356</v>
      </c>
      <c r="C90" s="69" t="s">
        <v>518</v>
      </c>
      <c r="D90" s="40">
        <f>D91</f>
        <v>4142000</v>
      </c>
      <c r="E90" s="40">
        <f>E91</f>
        <v>5095645.36</v>
      </c>
      <c r="F90" s="104">
        <f t="shared" si="4"/>
        <v>-953645.3600000003</v>
      </c>
    </row>
    <row r="91" spans="1:6" s="73" customFormat="1" ht="117" customHeight="1">
      <c r="A91" s="148" t="s">
        <v>898</v>
      </c>
      <c r="B91" s="72" t="s">
        <v>356</v>
      </c>
      <c r="C91" s="69" t="s">
        <v>415</v>
      </c>
      <c r="D91" s="40">
        <v>4142000</v>
      </c>
      <c r="E91" s="40">
        <v>5095645.36</v>
      </c>
      <c r="F91" s="104">
        <f t="shared" si="4"/>
        <v>-953645.3600000003</v>
      </c>
    </row>
    <row r="92" spans="1:6" s="36" customFormat="1" ht="66" customHeight="1">
      <c r="A92" s="148" t="s">
        <v>899</v>
      </c>
      <c r="B92" s="72" t="s">
        <v>356</v>
      </c>
      <c r="C92" s="69" t="s">
        <v>519</v>
      </c>
      <c r="D92" s="40">
        <f aca="true" t="shared" si="5" ref="D92:E94">D93</f>
        <v>17135000</v>
      </c>
      <c r="E92" s="40">
        <f t="shared" si="5"/>
        <v>16924613.69</v>
      </c>
      <c r="F92" s="104">
        <f t="shared" si="4"/>
        <v>210386.30999999866</v>
      </c>
    </row>
    <row r="93" spans="1:6" s="36" customFormat="1" ht="33.75">
      <c r="A93" s="148" t="s">
        <v>900</v>
      </c>
      <c r="B93" s="72" t="s">
        <v>356</v>
      </c>
      <c r="C93" s="69" t="s">
        <v>520</v>
      </c>
      <c r="D93" s="40">
        <f t="shared" si="5"/>
        <v>17135000</v>
      </c>
      <c r="E93" s="40">
        <f t="shared" si="5"/>
        <v>16924613.69</v>
      </c>
      <c r="F93" s="104">
        <f t="shared" si="4"/>
        <v>210386.30999999866</v>
      </c>
    </row>
    <row r="94" spans="1:6" s="36" customFormat="1" ht="57" customHeight="1">
      <c r="A94" s="148" t="s">
        <v>901</v>
      </c>
      <c r="B94" s="72" t="s">
        <v>356</v>
      </c>
      <c r="C94" s="69" t="s">
        <v>521</v>
      </c>
      <c r="D94" s="40">
        <f t="shared" si="5"/>
        <v>17135000</v>
      </c>
      <c r="E94" s="40">
        <f t="shared" si="5"/>
        <v>16924613.69</v>
      </c>
      <c r="F94" s="104">
        <f t="shared" si="4"/>
        <v>210386.30999999866</v>
      </c>
    </row>
    <row r="95" spans="1:6" s="73" customFormat="1" ht="45">
      <c r="A95" s="148" t="s">
        <v>901</v>
      </c>
      <c r="B95" s="72" t="s">
        <v>356</v>
      </c>
      <c r="C95" s="69" t="s">
        <v>416</v>
      </c>
      <c r="D95" s="40">
        <v>17135000</v>
      </c>
      <c r="E95" s="40">
        <v>16924613.69</v>
      </c>
      <c r="F95" s="104">
        <f t="shared" si="4"/>
        <v>210386.30999999866</v>
      </c>
    </row>
    <row r="96" spans="1:6" s="36" customFormat="1" ht="22.5">
      <c r="A96" s="148" t="s">
        <v>902</v>
      </c>
      <c r="B96" s="72" t="s">
        <v>356</v>
      </c>
      <c r="C96" s="69" t="s">
        <v>522</v>
      </c>
      <c r="D96" s="40">
        <f>D97+D102+D104++D106+D113+D115+D120+D122+D124</f>
        <v>3356100</v>
      </c>
      <c r="E96" s="40">
        <f>E97+E102+E104++E106+E113+E115+E120+E122+E124</f>
        <v>3610981.3400000003</v>
      </c>
      <c r="F96" s="104">
        <f t="shared" si="4"/>
        <v>-254881.34000000032</v>
      </c>
    </row>
    <row r="97" spans="1:6" s="36" customFormat="1" ht="33.75">
      <c r="A97" s="148" t="s">
        <v>903</v>
      </c>
      <c r="B97" s="72" t="s">
        <v>356</v>
      </c>
      <c r="C97" s="69" t="s">
        <v>523</v>
      </c>
      <c r="D97" s="40">
        <f>D98+D100</f>
        <v>-170000</v>
      </c>
      <c r="E97" s="40">
        <f>E98+E100</f>
        <v>-169112.96</v>
      </c>
      <c r="F97" s="104">
        <f t="shared" si="4"/>
        <v>-887.0400000000081</v>
      </c>
    </row>
    <row r="98" spans="1:6" s="36" customFormat="1" ht="127.5" customHeight="1">
      <c r="A98" s="148" t="s">
        <v>904</v>
      </c>
      <c r="B98" s="72" t="s">
        <v>356</v>
      </c>
      <c r="C98" s="69" t="s">
        <v>524</v>
      </c>
      <c r="D98" s="40">
        <f>D99</f>
        <v>-170000</v>
      </c>
      <c r="E98" s="40">
        <f>E99</f>
        <v>-173362.96</v>
      </c>
      <c r="F98" s="104">
        <f t="shared" si="4"/>
        <v>3362.959999999992</v>
      </c>
    </row>
    <row r="99" spans="1:6" s="73" customFormat="1" ht="121.5" customHeight="1">
      <c r="A99" s="148" t="s">
        <v>904</v>
      </c>
      <c r="B99" s="72" t="s">
        <v>356</v>
      </c>
      <c r="C99" s="69" t="s">
        <v>203</v>
      </c>
      <c r="D99" s="40">
        <v>-170000</v>
      </c>
      <c r="E99" s="40">
        <v>-173362.96</v>
      </c>
      <c r="F99" s="104">
        <f t="shared" si="4"/>
        <v>3362.959999999992</v>
      </c>
    </row>
    <row r="100" spans="1:6" s="36" customFormat="1" ht="71.25" customHeight="1">
      <c r="A100" s="148" t="s">
        <v>905</v>
      </c>
      <c r="B100" s="72" t="s">
        <v>356</v>
      </c>
      <c r="C100" s="69" t="s">
        <v>525</v>
      </c>
      <c r="D100" s="40">
        <v>0</v>
      </c>
      <c r="E100" s="40">
        <f>E101</f>
        <v>4250</v>
      </c>
      <c r="F100" s="104">
        <f t="shared" si="4"/>
        <v>-4250</v>
      </c>
    </row>
    <row r="101" spans="1:6" s="73" customFormat="1" ht="74.25" customHeight="1">
      <c r="A101" s="148" t="s">
        <v>905</v>
      </c>
      <c r="B101" s="72" t="s">
        <v>356</v>
      </c>
      <c r="C101" s="69" t="s">
        <v>202</v>
      </c>
      <c r="D101" s="40">
        <v>0</v>
      </c>
      <c r="E101" s="40">
        <v>4250</v>
      </c>
      <c r="F101" s="104">
        <f t="shared" si="4"/>
        <v>-4250</v>
      </c>
    </row>
    <row r="102" spans="1:6" s="36" customFormat="1" ht="77.25" customHeight="1">
      <c r="A102" s="148" t="s">
        <v>906</v>
      </c>
      <c r="B102" s="72" t="s">
        <v>356</v>
      </c>
      <c r="C102" s="69" t="s">
        <v>526</v>
      </c>
      <c r="D102" s="40">
        <v>10000</v>
      </c>
      <c r="E102" s="40">
        <f>E103</f>
        <v>5000</v>
      </c>
      <c r="F102" s="104">
        <f t="shared" si="4"/>
        <v>5000</v>
      </c>
    </row>
    <row r="103" spans="1:6" s="73" customFormat="1" ht="75" customHeight="1">
      <c r="A103" s="148" t="s">
        <v>906</v>
      </c>
      <c r="B103" s="72" t="s">
        <v>356</v>
      </c>
      <c r="C103" s="69" t="s">
        <v>201</v>
      </c>
      <c r="D103" s="40">
        <v>10000</v>
      </c>
      <c r="E103" s="40">
        <v>5000</v>
      </c>
      <c r="F103" s="104">
        <f t="shared" si="4"/>
        <v>5000</v>
      </c>
    </row>
    <row r="104" spans="1:6" s="73" customFormat="1" ht="69" customHeight="1">
      <c r="A104" s="149" t="s">
        <v>695</v>
      </c>
      <c r="B104" s="72" t="s">
        <v>356</v>
      </c>
      <c r="C104" s="69" t="s">
        <v>669</v>
      </c>
      <c r="D104" s="40">
        <f>D105</f>
        <v>3000</v>
      </c>
      <c r="E104" s="40">
        <f>E105</f>
        <v>73000</v>
      </c>
      <c r="F104" s="104">
        <f t="shared" si="4"/>
        <v>-70000</v>
      </c>
    </row>
    <row r="105" spans="1:6" s="73" customFormat="1" ht="69" customHeight="1">
      <c r="A105" s="149" t="s">
        <v>696</v>
      </c>
      <c r="B105" s="72" t="s">
        <v>356</v>
      </c>
      <c r="C105" s="69" t="s">
        <v>668</v>
      </c>
      <c r="D105" s="40">
        <v>3000</v>
      </c>
      <c r="E105" s="40">
        <v>73000</v>
      </c>
      <c r="F105" s="104">
        <f t="shared" si="4"/>
        <v>-70000</v>
      </c>
    </row>
    <row r="106" spans="1:9" s="36" customFormat="1" ht="126" customHeight="1">
      <c r="A106" s="148" t="s">
        <v>907</v>
      </c>
      <c r="B106" s="72" t="s">
        <v>356</v>
      </c>
      <c r="C106" s="69" t="s">
        <v>527</v>
      </c>
      <c r="D106" s="40">
        <f>D107+D109+D111</f>
        <v>152000</v>
      </c>
      <c r="E106" s="40">
        <f>E107+E109+E111</f>
        <v>152065.71</v>
      </c>
      <c r="F106" s="104">
        <f t="shared" si="4"/>
        <v>-65.70999999999185</v>
      </c>
      <c r="I106" s="71"/>
    </row>
    <row r="107" spans="1:6" s="36" customFormat="1" ht="51.75" customHeight="1">
      <c r="A107" s="148" t="s">
        <v>908</v>
      </c>
      <c r="B107" s="72" t="s">
        <v>356</v>
      </c>
      <c r="C107" s="69" t="s">
        <v>528</v>
      </c>
      <c r="D107" s="40">
        <f>D108</f>
        <v>140000</v>
      </c>
      <c r="E107" s="40">
        <f>E108</f>
        <v>135065.71</v>
      </c>
      <c r="F107" s="104">
        <f t="shared" si="4"/>
        <v>4934.290000000008</v>
      </c>
    </row>
    <row r="108" spans="1:6" s="73" customFormat="1" ht="51.75" customHeight="1">
      <c r="A108" s="148" t="s">
        <v>908</v>
      </c>
      <c r="B108" s="72" t="s">
        <v>356</v>
      </c>
      <c r="C108" s="69" t="s">
        <v>409</v>
      </c>
      <c r="D108" s="40">
        <v>140000</v>
      </c>
      <c r="E108" s="40">
        <v>135065.71</v>
      </c>
      <c r="F108" s="104">
        <f t="shared" si="4"/>
        <v>4934.290000000008</v>
      </c>
    </row>
    <row r="109" spans="1:6" s="36" customFormat="1" ht="40.5" customHeight="1">
      <c r="A109" s="148" t="s">
        <v>909</v>
      </c>
      <c r="B109" s="72" t="s">
        <v>356</v>
      </c>
      <c r="C109" s="69" t="s">
        <v>529</v>
      </c>
      <c r="D109" s="40">
        <f>D110</f>
        <v>12000</v>
      </c>
      <c r="E109" s="40">
        <f>E110</f>
        <v>12000</v>
      </c>
      <c r="F109" s="104">
        <f t="shared" si="4"/>
        <v>0</v>
      </c>
    </row>
    <row r="110" spans="1:6" s="73" customFormat="1" ht="42.75" customHeight="1">
      <c r="A110" s="148" t="s">
        <v>909</v>
      </c>
      <c r="B110" s="72" t="s">
        <v>356</v>
      </c>
      <c r="C110" s="69" t="s">
        <v>408</v>
      </c>
      <c r="D110" s="40">
        <v>12000</v>
      </c>
      <c r="E110" s="40">
        <v>12000</v>
      </c>
      <c r="F110" s="104">
        <f t="shared" si="4"/>
        <v>0</v>
      </c>
    </row>
    <row r="111" spans="1:6" s="36" customFormat="1" ht="29.25" customHeight="1">
      <c r="A111" s="148" t="s">
        <v>910</v>
      </c>
      <c r="B111" s="72" t="s">
        <v>356</v>
      </c>
      <c r="C111" s="69" t="s">
        <v>530</v>
      </c>
      <c r="D111" s="40">
        <f>D112</f>
        <v>0</v>
      </c>
      <c r="E111" s="40">
        <f>E112</f>
        <v>5000</v>
      </c>
      <c r="F111" s="104">
        <f t="shared" si="4"/>
        <v>-5000</v>
      </c>
    </row>
    <row r="112" spans="1:6" s="73" customFormat="1" ht="30.75" customHeight="1">
      <c r="A112" s="148" t="s">
        <v>910</v>
      </c>
      <c r="B112" s="72" t="s">
        <v>356</v>
      </c>
      <c r="C112" s="69" t="s">
        <v>198</v>
      </c>
      <c r="D112" s="40">
        <v>0</v>
      </c>
      <c r="E112" s="40">
        <v>5000</v>
      </c>
      <c r="F112" s="104">
        <f t="shared" si="4"/>
        <v>-5000</v>
      </c>
    </row>
    <row r="113" spans="1:6" s="73" customFormat="1" ht="74.25" customHeight="1">
      <c r="A113" s="149" t="s">
        <v>700</v>
      </c>
      <c r="B113" s="72" t="s">
        <v>356</v>
      </c>
      <c r="C113" s="69" t="s">
        <v>699</v>
      </c>
      <c r="D113" s="40">
        <f>D114</f>
        <v>10000</v>
      </c>
      <c r="E113" s="40">
        <f>E114</f>
        <v>10000</v>
      </c>
      <c r="F113" s="104">
        <f t="shared" si="4"/>
        <v>0</v>
      </c>
    </row>
    <row r="114" spans="1:6" s="73" customFormat="1" ht="75" customHeight="1">
      <c r="A114" s="149" t="s">
        <v>700</v>
      </c>
      <c r="B114" s="72" t="s">
        <v>356</v>
      </c>
      <c r="C114" s="69" t="s">
        <v>663</v>
      </c>
      <c r="D114" s="40">
        <v>10000</v>
      </c>
      <c r="E114" s="40">
        <v>10000</v>
      </c>
      <c r="F114" s="104">
        <f t="shared" si="4"/>
        <v>0</v>
      </c>
    </row>
    <row r="115" spans="1:6" s="36" customFormat="1" ht="41.25" customHeight="1">
      <c r="A115" s="148" t="s">
        <v>911</v>
      </c>
      <c r="B115" s="72" t="s">
        <v>356</v>
      </c>
      <c r="C115" s="69" t="s">
        <v>531</v>
      </c>
      <c r="D115" s="40">
        <f>D118+D116</f>
        <v>20000</v>
      </c>
      <c r="E115" s="40">
        <f>E118+E116</f>
        <v>26362.54</v>
      </c>
      <c r="F115" s="104">
        <f t="shared" si="4"/>
        <v>-6362.540000000001</v>
      </c>
    </row>
    <row r="116" spans="1:6" s="36" customFormat="1" ht="62.25" customHeight="1">
      <c r="A116" s="149" t="s">
        <v>697</v>
      </c>
      <c r="B116" s="72" t="s">
        <v>356</v>
      </c>
      <c r="C116" s="69" t="s">
        <v>671</v>
      </c>
      <c r="D116" s="40">
        <f>D117</f>
        <v>0</v>
      </c>
      <c r="E116" s="40">
        <f>E117</f>
        <v>2000</v>
      </c>
      <c r="F116" s="104">
        <f t="shared" si="4"/>
        <v>-2000</v>
      </c>
    </row>
    <row r="117" spans="1:6" s="36" customFormat="1" ht="76.5" customHeight="1">
      <c r="A117" s="149" t="s">
        <v>698</v>
      </c>
      <c r="B117" s="72" t="s">
        <v>356</v>
      </c>
      <c r="C117" s="69" t="s">
        <v>670</v>
      </c>
      <c r="D117" s="40">
        <v>0</v>
      </c>
      <c r="E117" s="40">
        <v>2000</v>
      </c>
      <c r="F117" s="104">
        <f t="shared" si="4"/>
        <v>-2000</v>
      </c>
    </row>
    <row r="118" spans="1:6" s="36" customFormat="1" ht="38.25" customHeight="1">
      <c r="A118" s="148" t="s">
        <v>912</v>
      </c>
      <c r="B118" s="72" t="s">
        <v>356</v>
      </c>
      <c r="C118" s="69" t="s">
        <v>532</v>
      </c>
      <c r="D118" s="40">
        <f>D119</f>
        <v>20000</v>
      </c>
      <c r="E118" s="40">
        <f>E119</f>
        <v>24362.54</v>
      </c>
      <c r="F118" s="104">
        <f t="shared" si="4"/>
        <v>-4362.540000000001</v>
      </c>
    </row>
    <row r="119" spans="1:6" s="73" customFormat="1" ht="42.75" customHeight="1">
      <c r="A119" s="148" t="s">
        <v>912</v>
      </c>
      <c r="B119" s="72" t="s">
        <v>356</v>
      </c>
      <c r="C119" s="69" t="s">
        <v>200</v>
      </c>
      <c r="D119" s="40">
        <v>20000</v>
      </c>
      <c r="E119" s="40">
        <v>24362.54</v>
      </c>
      <c r="F119" s="104">
        <f t="shared" si="4"/>
        <v>-4362.540000000001</v>
      </c>
    </row>
    <row r="120" spans="1:6" s="36" customFormat="1" ht="85.5" customHeight="1">
      <c r="A120" s="148" t="s">
        <v>913</v>
      </c>
      <c r="B120" s="72" t="s">
        <v>356</v>
      </c>
      <c r="C120" s="69" t="s">
        <v>533</v>
      </c>
      <c r="D120" s="40">
        <f>D121</f>
        <v>300000</v>
      </c>
      <c r="E120" s="40">
        <f>E121</f>
        <v>324763.12</v>
      </c>
      <c r="F120" s="104">
        <f t="shared" si="4"/>
        <v>-24763.119999999995</v>
      </c>
    </row>
    <row r="121" spans="1:6" s="73" customFormat="1" ht="90" customHeight="1">
      <c r="A121" s="148" t="s">
        <v>913</v>
      </c>
      <c r="B121" s="72" t="s">
        <v>356</v>
      </c>
      <c r="C121" s="69" t="s">
        <v>199</v>
      </c>
      <c r="D121" s="40">
        <v>300000</v>
      </c>
      <c r="E121" s="40">
        <v>324763.12</v>
      </c>
      <c r="F121" s="104">
        <f t="shared" si="4"/>
        <v>-24763.119999999995</v>
      </c>
    </row>
    <row r="122" spans="1:6" s="73" customFormat="1" ht="57.75" customHeight="1">
      <c r="A122" s="149" t="s">
        <v>701</v>
      </c>
      <c r="B122" s="72" t="s">
        <v>356</v>
      </c>
      <c r="C122" s="69" t="s">
        <v>675</v>
      </c>
      <c r="D122" s="40">
        <f>D123</f>
        <v>3000</v>
      </c>
      <c r="E122" s="40">
        <f>E123</f>
        <v>3000</v>
      </c>
      <c r="F122" s="104">
        <f t="shared" si="4"/>
        <v>0</v>
      </c>
    </row>
    <row r="123" spans="1:6" s="73" customFormat="1" ht="79.5" customHeight="1">
      <c r="A123" s="149" t="s">
        <v>702</v>
      </c>
      <c r="B123" s="72" t="s">
        <v>356</v>
      </c>
      <c r="C123" s="69" t="s">
        <v>674</v>
      </c>
      <c r="D123" s="40">
        <v>3000</v>
      </c>
      <c r="E123" s="40">
        <v>3000</v>
      </c>
      <c r="F123" s="104">
        <f t="shared" si="4"/>
        <v>0</v>
      </c>
    </row>
    <row r="124" spans="1:6" s="36" customFormat="1" ht="44.25" customHeight="1">
      <c r="A124" s="148" t="s">
        <v>914</v>
      </c>
      <c r="B124" s="72" t="s">
        <v>356</v>
      </c>
      <c r="C124" s="69" t="s">
        <v>534</v>
      </c>
      <c r="D124" s="40">
        <f>D125</f>
        <v>3028100</v>
      </c>
      <c r="E124" s="40">
        <f>E125</f>
        <v>3185902.93</v>
      </c>
      <c r="F124" s="104">
        <f t="shared" si="4"/>
        <v>-157802.93000000017</v>
      </c>
    </row>
    <row r="125" spans="1:6" s="36" customFormat="1" ht="52.5" customHeight="1">
      <c r="A125" s="148" t="s">
        <v>915</v>
      </c>
      <c r="B125" s="72" t="s">
        <v>356</v>
      </c>
      <c r="C125" s="69" t="s">
        <v>535</v>
      </c>
      <c r="D125" s="40">
        <f>D126+D127+D128+D129+D130+D131</f>
        <v>3028100</v>
      </c>
      <c r="E125" s="40">
        <f>E126+E127+E128+E129+E130+E131</f>
        <v>3185902.93</v>
      </c>
      <c r="F125" s="104">
        <f t="shared" si="4"/>
        <v>-157802.93000000017</v>
      </c>
    </row>
    <row r="126" spans="1:6" s="73" customFormat="1" ht="51" customHeight="1">
      <c r="A126" s="148" t="s">
        <v>915</v>
      </c>
      <c r="B126" s="72" t="s">
        <v>356</v>
      </c>
      <c r="C126" s="69" t="s">
        <v>410</v>
      </c>
      <c r="D126" s="40">
        <v>326100</v>
      </c>
      <c r="E126" s="40">
        <v>528378.68</v>
      </c>
      <c r="F126" s="104">
        <f t="shared" si="4"/>
        <v>-202278.68000000005</v>
      </c>
    </row>
    <row r="127" spans="1:6" s="73" customFormat="1" ht="49.5" customHeight="1">
      <c r="A127" s="148" t="s">
        <v>915</v>
      </c>
      <c r="B127" s="72" t="s">
        <v>356</v>
      </c>
      <c r="C127" s="69" t="s">
        <v>660</v>
      </c>
      <c r="D127" s="40">
        <v>0</v>
      </c>
      <c r="E127" s="40">
        <f>19891.02+6000</f>
        <v>25891.02</v>
      </c>
      <c r="F127" s="104">
        <f t="shared" si="4"/>
        <v>-25891.02</v>
      </c>
    </row>
    <row r="128" spans="1:6" s="73" customFormat="1" ht="51.75" customHeight="1">
      <c r="A128" s="148" t="s">
        <v>915</v>
      </c>
      <c r="B128" s="72" t="s">
        <v>356</v>
      </c>
      <c r="C128" s="69" t="s">
        <v>661</v>
      </c>
      <c r="D128" s="40">
        <v>708000</v>
      </c>
      <c r="E128" s="40">
        <v>1091141.84</v>
      </c>
      <c r="F128" s="104">
        <f t="shared" si="4"/>
        <v>-383141.8400000001</v>
      </c>
    </row>
    <row r="129" spans="1:6" s="73" customFormat="1" ht="52.5" customHeight="1">
      <c r="A129" s="148" t="s">
        <v>915</v>
      </c>
      <c r="B129" s="72" t="s">
        <v>356</v>
      </c>
      <c r="C129" s="69" t="s">
        <v>662</v>
      </c>
      <c r="D129" s="40">
        <v>1450000</v>
      </c>
      <c r="E129" s="40">
        <v>1112279.49</v>
      </c>
      <c r="F129" s="104">
        <f t="shared" si="4"/>
        <v>337720.51</v>
      </c>
    </row>
    <row r="130" spans="1:6" s="73" customFormat="1" ht="54.75" customHeight="1">
      <c r="A130" s="148" t="s">
        <v>915</v>
      </c>
      <c r="B130" s="72" t="s">
        <v>356</v>
      </c>
      <c r="C130" s="69" t="s">
        <v>417</v>
      </c>
      <c r="D130" s="40">
        <v>544000</v>
      </c>
      <c r="E130" s="40">
        <v>272894.98</v>
      </c>
      <c r="F130" s="104">
        <f t="shared" si="4"/>
        <v>271105.02</v>
      </c>
    </row>
    <row r="131" spans="1:6" s="73" customFormat="1" ht="53.25" customHeight="1">
      <c r="A131" s="148" t="s">
        <v>915</v>
      </c>
      <c r="B131" s="72" t="s">
        <v>356</v>
      </c>
      <c r="C131" s="69" t="s">
        <v>197</v>
      </c>
      <c r="D131" s="40">
        <v>0</v>
      </c>
      <c r="E131" s="40">
        <v>155316.92</v>
      </c>
      <c r="F131" s="104">
        <f t="shared" si="4"/>
        <v>-155316.92</v>
      </c>
    </row>
    <row r="132" spans="1:6" s="36" customFormat="1" ht="12.75">
      <c r="A132" s="148" t="s">
        <v>916</v>
      </c>
      <c r="B132" s="72" t="s">
        <v>356</v>
      </c>
      <c r="C132" s="69" t="s">
        <v>536</v>
      </c>
      <c r="D132" s="40">
        <f>D133+D137</f>
        <v>0</v>
      </c>
      <c r="E132" s="40">
        <f>E133+E137</f>
        <v>-1134171.02</v>
      </c>
      <c r="F132" s="104">
        <f t="shared" si="4"/>
        <v>1134171.02</v>
      </c>
    </row>
    <row r="133" spans="1:6" s="36" customFormat="1" ht="12.75">
      <c r="A133" s="148" t="s">
        <v>917</v>
      </c>
      <c r="B133" s="72" t="s">
        <v>356</v>
      </c>
      <c r="C133" s="69" t="s">
        <v>537</v>
      </c>
      <c r="D133" s="40">
        <f>D134</f>
        <v>0</v>
      </c>
      <c r="E133" s="40">
        <f>E134</f>
        <v>-1126728.3</v>
      </c>
      <c r="F133" s="104">
        <f t="shared" si="4"/>
        <v>1126728.3</v>
      </c>
    </row>
    <row r="134" spans="1:6" s="36" customFormat="1" ht="33.75">
      <c r="A134" s="148" t="s">
        <v>918</v>
      </c>
      <c r="B134" s="72" t="s">
        <v>356</v>
      </c>
      <c r="C134" s="69" t="s">
        <v>538</v>
      </c>
      <c r="D134" s="40">
        <f>D135+D136</f>
        <v>0</v>
      </c>
      <c r="E134" s="40">
        <f>E135+E136</f>
        <v>-1126728.3</v>
      </c>
      <c r="F134" s="104">
        <f t="shared" si="4"/>
        <v>1126728.3</v>
      </c>
    </row>
    <row r="135" spans="1:6" s="73" customFormat="1" ht="33.75">
      <c r="A135" s="148" t="s">
        <v>918</v>
      </c>
      <c r="B135" s="72" t="s">
        <v>356</v>
      </c>
      <c r="C135" s="69" t="s">
        <v>418</v>
      </c>
      <c r="D135" s="40">
        <v>0</v>
      </c>
      <c r="E135" s="40">
        <v>-1159776.31</v>
      </c>
      <c r="F135" s="104">
        <f t="shared" si="4"/>
        <v>1159776.31</v>
      </c>
    </row>
    <row r="136" spans="1:6" s="73" customFormat="1" ht="33.75">
      <c r="A136" s="148" t="s">
        <v>918</v>
      </c>
      <c r="B136" s="72" t="s">
        <v>356</v>
      </c>
      <c r="C136" s="69" t="s">
        <v>425</v>
      </c>
      <c r="D136" s="40">
        <v>0</v>
      </c>
      <c r="E136" s="40">
        <v>33048.01</v>
      </c>
      <c r="F136" s="104">
        <f t="shared" si="4"/>
        <v>-33048.01</v>
      </c>
    </row>
    <row r="137" spans="1:6" s="36" customFormat="1" ht="17.25" customHeight="1">
      <c r="A137" s="148" t="s">
        <v>919</v>
      </c>
      <c r="B137" s="72" t="s">
        <v>356</v>
      </c>
      <c r="C137" s="69" t="s">
        <v>539</v>
      </c>
      <c r="D137" s="40">
        <f>D138</f>
        <v>0</v>
      </c>
      <c r="E137" s="40">
        <f>E138</f>
        <v>-7442.72</v>
      </c>
      <c r="F137" s="104">
        <f t="shared" si="4"/>
        <v>7442.72</v>
      </c>
    </row>
    <row r="138" spans="1:6" s="36" customFormat="1" ht="28.5" customHeight="1">
      <c r="A138" s="148" t="s">
        <v>920</v>
      </c>
      <c r="B138" s="72" t="s">
        <v>356</v>
      </c>
      <c r="C138" s="69" t="s">
        <v>540</v>
      </c>
      <c r="D138" s="40">
        <f>D139</f>
        <v>0</v>
      </c>
      <c r="E138" s="40">
        <f>E139</f>
        <v>-7442.72</v>
      </c>
      <c r="F138" s="104">
        <f t="shared" si="4"/>
        <v>7442.72</v>
      </c>
    </row>
    <row r="139" spans="1:6" s="73" customFormat="1" ht="22.5">
      <c r="A139" s="148" t="s">
        <v>920</v>
      </c>
      <c r="B139" s="72" t="s">
        <v>356</v>
      </c>
      <c r="C139" s="69" t="s">
        <v>426</v>
      </c>
      <c r="D139" s="40">
        <v>0</v>
      </c>
      <c r="E139" s="40">
        <v>-7442.72</v>
      </c>
      <c r="F139" s="104">
        <f t="shared" si="4"/>
        <v>7442.72</v>
      </c>
    </row>
    <row r="140" spans="1:6" s="36" customFormat="1" ht="12.75">
      <c r="A140" s="148" t="s">
        <v>921</v>
      </c>
      <c r="B140" s="72" t="s">
        <v>356</v>
      </c>
      <c r="C140" s="69" t="s">
        <v>541</v>
      </c>
      <c r="D140" s="40">
        <f>D142+D146+D157+D178+D183+D186</f>
        <v>338385767</v>
      </c>
      <c r="E140" s="40">
        <f>E142+E146+E157+E178+E183+E186</f>
        <v>334163785.84</v>
      </c>
      <c r="F140" s="104">
        <f t="shared" si="4"/>
        <v>4221981.160000026</v>
      </c>
    </row>
    <row r="141" spans="1:6" s="36" customFormat="1" ht="44.25" customHeight="1">
      <c r="A141" s="148" t="s">
        <v>922</v>
      </c>
      <c r="B141" s="72" t="s">
        <v>356</v>
      </c>
      <c r="C141" s="69" t="s">
        <v>542</v>
      </c>
      <c r="D141" s="40">
        <f>D142+D146+D157+D178</f>
        <v>337746267</v>
      </c>
      <c r="E141" s="40">
        <f>E142+E146+E157+E178</f>
        <v>333761182.84</v>
      </c>
      <c r="F141" s="104">
        <f t="shared" si="4"/>
        <v>3985084.160000026</v>
      </c>
    </row>
    <row r="142" spans="1:6" s="36" customFormat="1" ht="33.75">
      <c r="A142" s="148" t="s">
        <v>923</v>
      </c>
      <c r="B142" s="72" t="s">
        <v>356</v>
      </c>
      <c r="C142" s="69" t="s">
        <v>543</v>
      </c>
      <c r="D142" s="40">
        <f>D143</f>
        <v>784000</v>
      </c>
      <c r="E142" s="40">
        <f aca="true" t="shared" si="6" ref="D142:E144">E143</f>
        <v>784000</v>
      </c>
      <c r="F142" s="104">
        <f t="shared" si="4"/>
        <v>0</v>
      </c>
    </row>
    <row r="143" spans="1:6" s="36" customFormat="1" ht="12.75">
      <c r="A143" s="148" t="s">
        <v>924</v>
      </c>
      <c r="B143" s="72" t="s">
        <v>356</v>
      </c>
      <c r="C143" s="69" t="s">
        <v>544</v>
      </c>
      <c r="D143" s="40">
        <f t="shared" si="6"/>
        <v>784000</v>
      </c>
      <c r="E143" s="40">
        <f t="shared" si="6"/>
        <v>784000</v>
      </c>
      <c r="F143" s="104">
        <f t="shared" si="4"/>
        <v>0</v>
      </c>
    </row>
    <row r="144" spans="1:6" s="36" customFormat="1" ht="22.5">
      <c r="A144" s="148" t="s">
        <v>925</v>
      </c>
      <c r="B144" s="72" t="s">
        <v>356</v>
      </c>
      <c r="C144" s="69" t="s">
        <v>545</v>
      </c>
      <c r="D144" s="40">
        <f t="shared" si="6"/>
        <v>784000</v>
      </c>
      <c r="E144" s="40">
        <f t="shared" si="6"/>
        <v>784000</v>
      </c>
      <c r="F144" s="104">
        <f t="shared" si="4"/>
        <v>0</v>
      </c>
    </row>
    <row r="145" spans="1:6" s="73" customFormat="1" ht="22.5">
      <c r="A145" s="148" t="s">
        <v>925</v>
      </c>
      <c r="B145" s="72" t="s">
        <v>356</v>
      </c>
      <c r="C145" s="69" t="s">
        <v>434</v>
      </c>
      <c r="D145" s="40">
        <v>784000</v>
      </c>
      <c r="E145" s="40">
        <v>784000</v>
      </c>
      <c r="F145" s="104">
        <f t="shared" si="4"/>
        <v>0</v>
      </c>
    </row>
    <row r="146" spans="1:6" s="36" customFormat="1" ht="39.75" customHeight="1">
      <c r="A146" s="148" t="s">
        <v>926</v>
      </c>
      <c r="B146" s="72" t="s">
        <v>356</v>
      </c>
      <c r="C146" s="69" t="s">
        <v>546</v>
      </c>
      <c r="D146" s="40">
        <f>D147+D150+D153</f>
        <v>58066847</v>
      </c>
      <c r="E146" s="40">
        <f>E147+E150+E153</f>
        <v>54587955.79</v>
      </c>
      <c r="F146" s="104">
        <f t="shared" si="4"/>
        <v>3478891.210000001</v>
      </c>
    </row>
    <row r="147" spans="1:6" s="36" customFormat="1" ht="54.75" customHeight="1">
      <c r="A147" s="148" t="s">
        <v>927</v>
      </c>
      <c r="B147" s="72" t="s">
        <v>356</v>
      </c>
      <c r="C147" s="69" t="s">
        <v>547</v>
      </c>
      <c r="D147" s="40">
        <f>D148</f>
        <v>1752000</v>
      </c>
      <c r="E147" s="40">
        <f>E148</f>
        <v>1752000</v>
      </c>
      <c r="F147" s="104">
        <f aca="true" t="shared" si="7" ref="F147:F188">D147-E147</f>
        <v>0</v>
      </c>
    </row>
    <row r="148" spans="1:6" s="36" customFormat="1" ht="62.25" customHeight="1">
      <c r="A148" s="148" t="s">
        <v>1002</v>
      </c>
      <c r="B148" s="72" t="s">
        <v>356</v>
      </c>
      <c r="C148" s="69" t="s">
        <v>548</v>
      </c>
      <c r="D148" s="40">
        <f>D149</f>
        <v>1752000</v>
      </c>
      <c r="E148" s="40">
        <f>E149</f>
        <v>1752000</v>
      </c>
      <c r="F148" s="104">
        <f t="shared" si="7"/>
        <v>0</v>
      </c>
    </row>
    <row r="149" spans="1:6" s="73" customFormat="1" ht="65.25" customHeight="1">
      <c r="A149" s="148" t="s">
        <v>1002</v>
      </c>
      <c r="B149" s="72" t="s">
        <v>356</v>
      </c>
      <c r="C149" s="69" t="s">
        <v>419</v>
      </c>
      <c r="D149" s="40">
        <v>1752000</v>
      </c>
      <c r="E149" s="40">
        <v>1752000</v>
      </c>
      <c r="F149" s="104">
        <f t="shared" si="7"/>
        <v>0</v>
      </c>
    </row>
    <row r="150" spans="1:6" s="36" customFormat="1" ht="33" customHeight="1">
      <c r="A150" s="148" t="s">
        <v>1003</v>
      </c>
      <c r="B150" s="72" t="s">
        <v>356</v>
      </c>
      <c r="C150" s="69" t="s">
        <v>549</v>
      </c>
      <c r="D150" s="40">
        <f>D151</f>
        <v>2583430</v>
      </c>
      <c r="E150" s="40">
        <f>E151</f>
        <v>2583430</v>
      </c>
      <c r="F150" s="104">
        <f t="shared" si="7"/>
        <v>0</v>
      </c>
    </row>
    <row r="151" spans="1:6" s="36" customFormat="1" ht="41.25" customHeight="1">
      <c r="A151" s="148" t="s">
        <v>1004</v>
      </c>
      <c r="B151" s="72" t="s">
        <v>356</v>
      </c>
      <c r="C151" s="69" t="s">
        <v>550</v>
      </c>
      <c r="D151" s="40">
        <f>D152</f>
        <v>2583430</v>
      </c>
      <c r="E151" s="40">
        <f>E152</f>
        <v>2583430</v>
      </c>
      <c r="F151" s="104">
        <f t="shared" si="7"/>
        <v>0</v>
      </c>
    </row>
    <row r="152" spans="1:6" s="73" customFormat="1" ht="43.5" customHeight="1">
      <c r="A152" s="148" t="s">
        <v>1004</v>
      </c>
      <c r="B152" s="72" t="s">
        <v>356</v>
      </c>
      <c r="C152" s="69" t="s">
        <v>427</v>
      </c>
      <c r="D152" s="40">
        <v>2583430</v>
      </c>
      <c r="E152" s="40">
        <v>2583430</v>
      </c>
      <c r="F152" s="104">
        <f t="shared" si="7"/>
        <v>0</v>
      </c>
    </row>
    <row r="153" spans="1:6" s="36" customFormat="1" ht="14.25" customHeight="1">
      <c r="A153" s="148" t="s">
        <v>1005</v>
      </c>
      <c r="B153" s="72" t="s">
        <v>356</v>
      </c>
      <c r="C153" s="69" t="s">
        <v>551</v>
      </c>
      <c r="D153" s="40">
        <f>D154</f>
        <v>53731417</v>
      </c>
      <c r="E153" s="40">
        <f>E154</f>
        <v>50252525.79</v>
      </c>
      <c r="F153" s="104">
        <f t="shared" si="7"/>
        <v>3478891.210000001</v>
      </c>
    </row>
    <row r="154" spans="1:6" s="36" customFormat="1" ht="30" customHeight="1">
      <c r="A154" s="148" t="s">
        <v>1006</v>
      </c>
      <c r="B154" s="72" t="s">
        <v>356</v>
      </c>
      <c r="C154" s="69" t="s">
        <v>552</v>
      </c>
      <c r="D154" s="40">
        <f>D155+D156</f>
        <v>53731417</v>
      </c>
      <c r="E154" s="40">
        <f>E155+E156</f>
        <v>50252525.79</v>
      </c>
      <c r="F154" s="104">
        <f t="shared" si="7"/>
        <v>3478891.210000001</v>
      </c>
    </row>
    <row r="155" spans="1:6" s="73" customFormat="1" ht="30.75" customHeight="1">
      <c r="A155" s="148" t="s">
        <v>1006</v>
      </c>
      <c r="B155" s="72" t="s">
        <v>356</v>
      </c>
      <c r="C155" s="69" t="s">
        <v>420</v>
      </c>
      <c r="D155" s="40">
        <f>300000+1867915</f>
        <v>2167915</v>
      </c>
      <c r="E155" s="40">
        <v>300000</v>
      </c>
      <c r="F155" s="104">
        <f t="shared" si="7"/>
        <v>1867915</v>
      </c>
    </row>
    <row r="156" spans="1:6" s="73" customFormat="1" ht="33" customHeight="1">
      <c r="A156" s="148" t="s">
        <v>1006</v>
      </c>
      <c r="B156" s="72" t="s">
        <v>356</v>
      </c>
      <c r="C156" s="69" t="s">
        <v>428</v>
      </c>
      <c r="D156" s="40">
        <v>51563502</v>
      </c>
      <c r="E156" s="40">
        <v>49952525.79</v>
      </c>
      <c r="F156" s="104">
        <f t="shared" si="7"/>
        <v>1610976.210000001</v>
      </c>
    </row>
    <row r="157" spans="1:6" s="36" customFormat="1" ht="43.5" customHeight="1">
      <c r="A157" s="148" t="s">
        <v>1007</v>
      </c>
      <c r="B157" s="72" t="s">
        <v>356</v>
      </c>
      <c r="C157" s="69" t="s">
        <v>553</v>
      </c>
      <c r="D157" s="40">
        <f>D158+D161+D164+D167+D170+D175</f>
        <v>278745420</v>
      </c>
      <c r="E157" s="40">
        <f>E158+E161+E164+E167+E170+E175</f>
        <v>278239227.04999995</v>
      </c>
      <c r="F157" s="104">
        <f t="shared" si="7"/>
        <v>506192.9500000477</v>
      </c>
    </row>
    <row r="158" spans="1:6" s="36" customFormat="1" ht="33.75">
      <c r="A158" s="148" t="s">
        <v>1008</v>
      </c>
      <c r="B158" s="72" t="s">
        <v>356</v>
      </c>
      <c r="C158" s="69" t="s">
        <v>554</v>
      </c>
      <c r="D158" s="40">
        <f>D159</f>
        <v>2050000</v>
      </c>
      <c r="E158" s="40">
        <f>E159</f>
        <v>2050000</v>
      </c>
      <c r="F158" s="104">
        <f t="shared" si="7"/>
        <v>0</v>
      </c>
    </row>
    <row r="159" spans="1:6" s="36" customFormat="1" ht="42" customHeight="1">
      <c r="A159" s="148" t="s">
        <v>309</v>
      </c>
      <c r="B159" s="72" t="s">
        <v>356</v>
      </c>
      <c r="C159" s="69" t="s">
        <v>555</v>
      </c>
      <c r="D159" s="40">
        <f>D160</f>
        <v>2050000</v>
      </c>
      <c r="E159" s="40">
        <f>E160</f>
        <v>2050000</v>
      </c>
      <c r="F159" s="104">
        <f t="shared" si="7"/>
        <v>0</v>
      </c>
    </row>
    <row r="160" spans="1:6" s="73" customFormat="1" ht="39.75" customHeight="1">
      <c r="A160" s="148" t="s">
        <v>309</v>
      </c>
      <c r="B160" s="72" t="s">
        <v>356</v>
      </c>
      <c r="C160" s="69" t="s">
        <v>421</v>
      </c>
      <c r="D160" s="40">
        <v>2050000</v>
      </c>
      <c r="E160" s="40">
        <v>2050000</v>
      </c>
      <c r="F160" s="104">
        <f t="shared" si="7"/>
        <v>0</v>
      </c>
    </row>
    <row r="161" spans="1:6" s="36" customFormat="1" ht="57" customHeight="1">
      <c r="A161" s="148" t="s">
        <v>310</v>
      </c>
      <c r="B161" s="72" t="s">
        <v>356</v>
      </c>
      <c r="C161" s="69" t="s">
        <v>556</v>
      </c>
      <c r="D161" s="40">
        <f>D162</f>
        <v>31740</v>
      </c>
      <c r="E161" s="40">
        <f>E162</f>
        <v>31740</v>
      </c>
      <c r="F161" s="104">
        <f t="shared" si="7"/>
        <v>0</v>
      </c>
    </row>
    <row r="162" spans="1:6" s="36" customFormat="1" ht="66" customHeight="1">
      <c r="A162" s="148" t="s">
        <v>311</v>
      </c>
      <c r="B162" s="72" t="s">
        <v>356</v>
      </c>
      <c r="C162" s="69" t="s">
        <v>557</v>
      </c>
      <c r="D162" s="40">
        <f>D163</f>
        <v>31740</v>
      </c>
      <c r="E162" s="40">
        <f>E163</f>
        <v>31740</v>
      </c>
      <c r="F162" s="104">
        <f t="shared" si="7"/>
        <v>0</v>
      </c>
    </row>
    <row r="163" spans="1:6" s="73" customFormat="1" ht="66.75" customHeight="1">
      <c r="A163" s="148" t="s">
        <v>311</v>
      </c>
      <c r="B163" s="72" t="s">
        <v>356</v>
      </c>
      <c r="C163" s="69" t="s">
        <v>422</v>
      </c>
      <c r="D163" s="40">
        <v>31740</v>
      </c>
      <c r="E163" s="40">
        <v>31740</v>
      </c>
      <c r="F163" s="104">
        <f t="shared" si="7"/>
        <v>0</v>
      </c>
    </row>
    <row r="164" spans="1:6" s="36" customFormat="1" ht="52.5" customHeight="1">
      <c r="A164" s="148" t="s">
        <v>312</v>
      </c>
      <c r="B164" s="72" t="s">
        <v>356</v>
      </c>
      <c r="C164" s="69" t="s">
        <v>558</v>
      </c>
      <c r="D164" s="40">
        <f>D165</f>
        <v>1438800</v>
      </c>
      <c r="E164" s="40">
        <f>E165</f>
        <v>1438800</v>
      </c>
      <c r="F164" s="104">
        <f t="shared" si="7"/>
        <v>0</v>
      </c>
    </row>
    <row r="165" spans="1:6" s="36" customFormat="1" ht="54" customHeight="1">
      <c r="A165" s="148" t="s">
        <v>313</v>
      </c>
      <c r="B165" s="72" t="s">
        <v>356</v>
      </c>
      <c r="C165" s="69" t="s">
        <v>559</v>
      </c>
      <c r="D165" s="40">
        <f>D166</f>
        <v>1438800</v>
      </c>
      <c r="E165" s="40">
        <f>E166</f>
        <v>1438800</v>
      </c>
      <c r="F165" s="104">
        <f t="shared" si="7"/>
        <v>0</v>
      </c>
    </row>
    <row r="166" spans="1:6" s="73" customFormat="1" ht="53.25" customHeight="1">
      <c r="A166" s="148" t="s">
        <v>313</v>
      </c>
      <c r="B166" s="72" t="s">
        <v>356</v>
      </c>
      <c r="C166" s="69" t="s">
        <v>435</v>
      </c>
      <c r="D166" s="40">
        <v>1438800</v>
      </c>
      <c r="E166" s="40">
        <v>1438800</v>
      </c>
      <c r="F166" s="104">
        <f t="shared" si="7"/>
        <v>0</v>
      </c>
    </row>
    <row r="167" spans="1:6" s="36" customFormat="1" ht="44.25" customHeight="1">
      <c r="A167" s="148" t="s">
        <v>437</v>
      </c>
      <c r="B167" s="72" t="s">
        <v>356</v>
      </c>
      <c r="C167" s="69" t="s">
        <v>560</v>
      </c>
      <c r="D167" s="40">
        <f>D168</f>
        <v>5424700</v>
      </c>
      <c r="E167" s="40">
        <f>E168</f>
        <v>5424700</v>
      </c>
      <c r="F167" s="104">
        <f t="shared" si="7"/>
        <v>0</v>
      </c>
    </row>
    <row r="168" spans="1:6" s="36" customFormat="1" ht="45.75" customHeight="1">
      <c r="A168" s="148" t="s">
        <v>438</v>
      </c>
      <c r="B168" s="72" t="s">
        <v>356</v>
      </c>
      <c r="C168" s="69" t="s">
        <v>561</v>
      </c>
      <c r="D168" s="40">
        <f>D169</f>
        <v>5424700</v>
      </c>
      <c r="E168" s="40">
        <f>E169</f>
        <v>5424700</v>
      </c>
      <c r="F168" s="104">
        <f t="shared" si="7"/>
        <v>0</v>
      </c>
    </row>
    <row r="169" spans="1:6" s="73" customFormat="1" ht="41.25" customHeight="1">
      <c r="A169" s="148" t="s">
        <v>438</v>
      </c>
      <c r="B169" s="72" t="s">
        <v>356</v>
      </c>
      <c r="C169" s="69" t="s">
        <v>429</v>
      </c>
      <c r="D169" s="40">
        <v>5424700</v>
      </c>
      <c r="E169" s="40">
        <v>5424700</v>
      </c>
      <c r="F169" s="104">
        <f t="shared" si="7"/>
        <v>0</v>
      </c>
    </row>
    <row r="170" spans="1:6" s="36" customFormat="1" ht="42" customHeight="1">
      <c r="A170" s="148" t="s">
        <v>439</v>
      </c>
      <c r="B170" s="72" t="s">
        <v>356</v>
      </c>
      <c r="C170" s="69" t="s">
        <v>562</v>
      </c>
      <c r="D170" s="40">
        <f>D171</f>
        <v>265360180</v>
      </c>
      <c r="E170" s="40">
        <f>E171</f>
        <v>264853987.04999998</v>
      </c>
      <c r="F170" s="104">
        <f t="shared" si="7"/>
        <v>506192.9500000179</v>
      </c>
    </row>
    <row r="171" spans="1:6" s="36" customFormat="1" ht="54.75" customHeight="1">
      <c r="A171" s="148" t="s">
        <v>440</v>
      </c>
      <c r="B171" s="72" t="s">
        <v>356</v>
      </c>
      <c r="C171" s="69" t="s">
        <v>563</v>
      </c>
      <c r="D171" s="40">
        <f>D172+D173+D174</f>
        <v>265360180</v>
      </c>
      <c r="E171" s="40">
        <f>E172+E173+E174</f>
        <v>264853987.04999998</v>
      </c>
      <c r="F171" s="104">
        <f t="shared" si="7"/>
        <v>506192.9500000179</v>
      </c>
    </row>
    <row r="172" spans="1:6" s="73" customFormat="1" ht="48.75" customHeight="1">
      <c r="A172" s="148" t="s">
        <v>440</v>
      </c>
      <c r="B172" s="72" t="s">
        <v>356</v>
      </c>
      <c r="C172" s="69" t="s">
        <v>423</v>
      </c>
      <c r="D172" s="40">
        <v>2206080</v>
      </c>
      <c r="E172" s="40">
        <v>2083738.17</v>
      </c>
      <c r="F172" s="104">
        <f t="shared" si="7"/>
        <v>122341.83000000007</v>
      </c>
    </row>
    <row r="173" spans="1:6" s="73" customFormat="1" ht="45">
      <c r="A173" s="148" t="s">
        <v>440</v>
      </c>
      <c r="B173" s="72" t="s">
        <v>356</v>
      </c>
      <c r="C173" s="69" t="s">
        <v>430</v>
      </c>
      <c r="D173" s="40">
        <v>241060100</v>
      </c>
      <c r="E173" s="40">
        <v>240676248.88</v>
      </c>
      <c r="F173" s="104">
        <f t="shared" si="7"/>
        <v>383851.12000000477</v>
      </c>
    </row>
    <row r="174" spans="1:6" s="73" customFormat="1" ht="53.25" customHeight="1">
      <c r="A174" s="148" t="s">
        <v>440</v>
      </c>
      <c r="B174" s="72" t="s">
        <v>356</v>
      </c>
      <c r="C174" s="69" t="s">
        <v>436</v>
      </c>
      <c r="D174" s="40">
        <v>22094000</v>
      </c>
      <c r="E174" s="40">
        <v>22094000</v>
      </c>
      <c r="F174" s="104">
        <f t="shared" si="7"/>
        <v>0</v>
      </c>
    </row>
    <row r="175" spans="1:6" s="36" customFormat="1" ht="101.25" customHeight="1">
      <c r="A175" s="148" t="s">
        <v>441</v>
      </c>
      <c r="B175" s="72" t="s">
        <v>356</v>
      </c>
      <c r="C175" s="69" t="s">
        <v>564</v>
      </c>
      <c r="D175" s="40">
        <f>D176</f>
        <v>4440000</v>
      </c>
      <c r="E175" s="40">
        <f>E176</f>
        <v>4440000</v>
      </c>
      <c r="F175" s="104">
        <f t="shared" si="7"/>
        <v>0</v>
      </c>
    </row>
    <row r="176" spans="1:6" s="36" customFormat="1" ht="89.25" customHeight="1">
      <c r="A176" s="148" t="s">
        <v>442</v>
      </c>
      <c r="B176" s="72" t="s">
        <v>356</v>
      </c>
      <c r="C176" s="69" t="s">
        <v>565</v>
      </c>
      <c r="D176" s="40">
        <f>D177</f>
        <v>4440000</v>
      </c>
      <c r="E176" s="40">
        <f>E177</f>
        <v>4440000</v>
      </c>
      <c r="F176" s="104">
        <f t="shared" si="7"/>
        <v>0</v>
      </c>
    </row>
    <row r="177" spans="1:6" s="73" customFormat="1" ht="90.75" customHeight="1">
      <c r="A177" s="148" t="s">
        <v>442</v>
      </c>
      <c r="B177" s="72" t="s">
        <v>356</v>
      </c>
      <c r="C177" s="69" t="s">
        <v>431</v>
      </c>
      <c r="D177" s="40">
        <v>4440000</v>
      </c>
      <c r="E177" s="40">
        <v>4440000</v>
      </c>
      <c r="F177" s="104">
        <f t="shared" si="7"/>
        <v>0</v>
      </c>
    </row>
    <row r="178" spans="1:6" s="73" customFormat="1" ht="16.5" customHeight="1">
      <c r="A178" s="149" t="s">
        <v>703</v>
      </c>
      <c r="B178" s="72" t="s">
        <v>356</v>
      </c>
      <c r="C178" s="143" t="s">
        <v>704</v>
      </c>
      <c r="D178" s="40">
        <f>D179+D181</f>
        <v>150000</v>
      </c>
      <c r="E178" s="40">
        <f>E179+E181</f>
        <v>150000</v>
      </c>
      <c r="F178" s="104">
        <f t="shared" si="7"/>
        <v>0</v>
      </c>
    </row>
    <row r="179" spans="1:6" s="73" customFormat="1" ht="72" customHeight="1">
      <c r="A179" s="149" t="s">
        <v>685</v>
      </c>
      <c r="B179" s="72" t="s">
        <v>356</v>
      </c>
      <c r="C179" s="143" t="s">
        <v>681</v>
      </c>
      <c r="D179" s="144">
        <f>D180</f>
        <v>100000</v>
      </c>
      <c r="E179" s="144">
        <f>E180</f>
        <v>100000</v>
      </c>
      <c r="F179" s="104">
        <f t="shared" si="7"/>
        <v>0</v>
      </c>
    </row>
    <row r="180" spans="1:6" s="73" customFormat="1" ht="69" customHeight="1">
      <c r="A180" s="149" t="s">
        <v>686</v>
      </c>
      <c r="B180" s="72" t="s">
        <v>356</v>
      </c>
      <c r="C180" s="143" t="s">
        <v>682</v>
      </c>
      <c r="D180" s="144">
        <v>100000</v>
      </c>
      <c r="E180" s="144">
        <v>100000</v>
      </c>
      <c r="F180" s="104">
        <f t="shared" si="7"/>
        <v>0</v>
      </c>
    </row>
    <row r="181" spans="1:6" s="73" customFormat="1" ht="71.25" customHeight="1">
      <c r="A181" s="149" t="s">
        <v>687</v>
      </c>
      <c r="B181" s="72" t="s">
        <v>356</v>
      </c>
      <c r="C181" s="143" t="s">
        <v>683</v>
      </c>
      <c r="D181" s="144">
        <f>D182</f>
        <v>50000</v>
      </c>
      <c r="E181" s="144">
        <f>E182</f>
        <v>50000</v>
      </c>
      <c r="F181" s="104">
        <f t="shared" si="7"/>
        <v>0</v>
      </c>
    </row>
    <row r="182" spans="1:6" s="73" customFormat="1" ht="72.75" customHeight="1">
      <c r="A182" s="149" t="s">
        <v>688</v>
      </c>
      <c r="B182" s="72" t="s">
        <v>356</v>
      </c>
      <c r="C182" s="143" t="s">
        <v>684</v>
      </c>
      <c r="D182" s="144">
        <v>50000</v>
      </c>
      <c r="E182" s="144">
        <v>50000</v>
      </c>
      <c r="F182" s="104">
        <f t="shared" si="7"/>
        <v>0</v>
      </c>
    </row>
    <row r="183" spans="1:6" s="73" customFormat="1" ht="31.5" customHeight="1">
      <c r="A183" s="149" t="s">
        <v>676</v>
      </c>
      <c r="B183" s="72" t="s">
        <v>356</v>
      </c>
      <c r="C183" s="143" t="s">
        <v>680</v>
      </c>
      <c r="D183" s="40">
        <f>D184</f>
        <v>639500</v>
      </c>
      <c r="E183" s="40">
        <f>E184</f>
        <v>679500</v>
      </c>
      <c r="F183" s="104">
        <f t="shared" si="7"/>
        <v>-40000</v>
      </c>
    </row>
    <row r="184" spans="1:6" s="73" customFormat="1" ht="29.25" customHeight="1">
      <c r="A184" s="149" t="s">
        <v>677</v>
      </c>
      <c r="B184" s="72" t="s">
        <v>356</v>
      </c>
      <c r="C184" s="143" t="s">
        <v>679</v>
      </c>
      <c r="D184" s="40">
        <f>D185</f>
        <v>639500</v>
      </c>
      <c r="E184" s="40">
        <f>E185</f>
        <v>679500</v>
      </c>
      <c r="F184" s="104">
        <f t="shared" si="7"/>
        <v>-40000</v>
      </c>
    </row>
    <row r="185" spans="1:6" s="73" customFormat="1" ht="32.25" customHeight="1">
      <c r="A185" s="149" t="s">
        <v>677</v>
      </c>
      <c r="B185" s="72" t="s">
        <v>356</v>
      </c>
      <c r="C185" s="143" t="s">
        <v>678</v>
      </c>
      <c r="D185" s="40">
        <v>639500</v>
      </c>
      <c r="E185" s="40">
        <v>679500</v>
      </c>
      <c r="F185" s="104">
        <f t="shared" si="7"/>
        <v>-40000</v>
      </c>
    </row>
    <row r="186" spans="1:6" s="36" customFormat="1" ht="54" customHeight="1">
      <c r="A186" s="148" t="s">
        <v>443</v>
      </c>
      <c r="B186" s="72" t="s">
        <v>356</v>
      </c>
      <c r="C186" s="69" t="s">
        <v>566</v>
      </c>
      <c r="D186" s="40">
        <f>D187</f>
        <v>0</v>
      </c>
      <c r="E186" s="40">
        <f>E187</f>
        <v>-276897</v>
      </c>
      <c r="F186" s="104">
        <f t="shared" si="7"/>
        <v>276897</v>
      </c>
    </row>
    <row r="187" spans="1:6" s="36" customFormat="1" ht="55.5" customHeight="1">
      <c r="A187" s="148" t="s">
        <v>444</v>
      </c>
      <c r="B187" s="72" t="s">
        <v>356</v>
      </c>
      <c r="C187" s="69" t="s">
        <v>567</v>
      </c>
      <c r="D187" s="40">
        <f>D188</f>
        <v>0</v>
      </c>
      <c r="E187" s="40">
        <f>E188</f>
        <v>-276897</v>
      </c>
      <c r="F187" s="104">
        <f t="shared" si="7"/>
        <v>276897</v>
      </c>
    </row>
    <row r="188" spans="1:6" s="73" customFormat="1" ht="54.75" customHeight="1" thickBot="1">
      <c r="A188" s="148" t="s">
        <v>444</v>
      </c>
      <c r="B188" s="72" t="s">
        <v>356</v>
      </c>
      <c r="C188" s="69" t="s">
        <v>432</v>
      </c>
      <c r="D188" s="40">
        <v>0</v>
      </c>
      <c r="E188" s="40">
        <v>-276897</v>
      </c>
      <c r="F188" s="104">
        <f t="shared" si="7"/>
        <v>276897</v>
      </c>
    </row>
    <row r="189" spans="1:8" s="11" customFormat="1" ht="12.75">
      <c r="A189" s="150"/>
      <c r="B189" s="37"/>
      <c r="C189" s="37"/>
      <c r="D189" s="38"/>
      <c r="E189" s="38"/>
      <c r="F189" s="38"/>
      <c r="H189" s="18"/>
    </row>
  </sheetData>
  <sheetProtection/>
  <mergeCells count="8">
    <mergeCell ref="A2:F2"/>
    <mergeCell ref="B6:D7"/>
    <mergeCell ref="A11:F11"/>
    <mergeCell ref="A13:A15"/>
    <mergeCell ref="B13:B15"/>
    <mergeCell ref="D13:D15"/>
    <mergeCell ref="E13:E15"/>
    <mergeCell ref="F13:F15"/>
  </mergeCells>
  <printOptions/>
  <pageMargins left="1.13" right="0.3937007874015748" top="0.3937007874015748" bottom="0.3937007874015748" header="0.5118110236220472" footer="0.5118110236220472"/>
  <pageSetup fitToHeight="0" horizontalDpi="600" verticalDpi="600" orientation="portrait" paperSize="8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59"/>
  <sheetViews>
    <sheetView showGridLines="0" zoomScale="115" zoomScaleNormal="115" zoomScaleSheetLayoutView="100" workbookViewId="0" topLeftCell="A749">
      <selection activeCell="F193" sqref="F193"/>
    </sheetView>
  </sheetViews>
  <sheetFormatPr defaultColWidth="9.00390625" defaultRowHeight="12.75"/>
  <cols>
    <col min="1" max="1" width="53.625" style="0" customWidth="1"/>
    <col min="2" max="2" width="13.375" style="0" customWidth="1"/>
    <col min="3" max="6" width="20.00390625" style="0" customWidth="1"/>
    <col min="7" max="7" width="0" style="0" hidden="1" customWidth="1"/>
    <col min="8" max="8" width="2.125" style="0" customWidth="1"/>
  </cols>
  <sheetData>
    <row r="1" spans="1:8" ht="15">
      <c r="A1" s="162" t="s">
        <v>609</v>
      </c>
      <c r="B1" s="162"/>
      <c r="C1" s="162"/>
      <c r="D1" s="162"/>
      <c r="E1" s="162"/>
      <c r="F1" s="109" t="s">
        <v>335</v>
      </c>
      <c r="G1" s="108"/>
      <c r="H1" s="108"/>
    </row>
    <row r="2" spans="1:8" ht="15">
      <c r="A2" s="110"/>
      <c r="B2" s="110"/>
      <c r="C2" s="110"/>
      <c r="D2" s="110"/>
      <c r="E2" s="110"/>
      <c r="F2" s="110"/>
      <c r="G2" s="108"/>
      <c r="H2" s="108"/>
    </row>
    <row r="3" spans="1:8" ht="15">
      <c r="A3" s="166" t="s">
        <v>319</v>
      </c>
      <c r="B3" s="163" t="s">
        <v>338</v>
      </c>
      <c r="C3" s="163" t="s">
        <v>610</v>
      </c>
      <c r="D3" s="169" t="s">
        <v>327</v>
      </c>
      <c r="E3" s="169" t="s">
        <v>328</v>
      </c>
      <c r="F3" s="163" t="s">
        <v>326</v>
      </c>
      <c r="G3" s="111"/>
      <c r="H3" s="108"/>
    </row>
    <row r="4" spans="1:8" ht="15">
      <c r="A4" s="167"/>
      <c r="B4" s="164"/>
      <c r="C4" s="164"/>
      <c r="D4" s="170"/>
      <c r="E4" s="170"/>
      <c r="F4" s="164"/>
      <c r="G4" s="111"/>
      <c r="H4" s="108"/>
    </row>
    <row r="5" spans="1:8" ht="15" hidden="1">
      <c r="A5" s="168"/>
      <c r="B5" s="165"/>
      <c r="C5" s="165"/>
      <c r="D5" s="171"/>
      <c r="E5" s="171"/>
      <c r="F5" s="165"/>
      <c r="G5" s="111"/>
      <c r="H5" s="108"/>
    </row>
    <row r="6" spans="1:8" ht="13.5" thickBot="1">
      <c r="A6" s="107">
        <v>1</v>
      </c>
      <c r="B6" s="112">
        <v>2</v>
      </c>
      <c r="C6" s="113">
        <v>3</v>
      </c>
      <c r="D6" s="114" t="s">
        <v>315</v>
      </c>
      <c r="E6" s="114" t="s">
        <v>316</v>
      </c>
      <c r="F6" s="114" t="s">
        <v>320</v>
      </c>
      <c r="G6" s="115"/>
      <c r="H6" s="116"/>
    </row>
    <row r="7" spans="1:8" ht="12.75">
      <c r="A7" s="117" t="s">
        <v>368</v>
      </c>
      <c r="B7" s="118">
        <v>200</v>
      </c>
      <c r="C7" s="119" t="s">
        <v>357</v>
      </c>
      <c r="D7" s="120">
        <v>670283367</v>
      </c>
      <c r="E7" s="120">
        <v>636782909.75</v>
      </c>
      <c r="F7" s="121">
        <f>D7-E7</f>
        <v>33500457.25</v>
      </c>
      <c r="G7" s="122"/>
      <c r="H7" s="116"/>
    </row>
    <row r="8" spans="1:8" ht="13.5" thickBot="1">
      <c r="A8" s="123" t="s">
        <v>355</v>
      </c>
      <c r="B8" s="124"/>
      <c r="C8" s="125"/>
      <c r="D8" s="126"/>
      <c r="E8" s="126"/>
      <c r="F8" s="127"/>
      <c r="G8" s="122"/>
      <c r="H8" s="116"/>
    </row>
    <row r="9" spans="1:8" ht="13.5" thickBot="1">
      <c r="A9" s="128" t="s">
        <v>1009</v>
      </c>
      <c r="B9" s="129" t="s">
        <v>384</v>
      </c>
      <c r="C9" s="130" t="s">
        <v>1010</v>
      </c>
      <c r="D9" s="131">
        <v>59247470</v>
      </c>
      <c r="E9" s="131">
        <v>53483556.21</v>
      </c>
      <c r="F9" s="121">
        <f aca="true" t="shared" si="0" ref="F9:F72">D9-E9</f>
        <v>5763913.789999999</v>
      </c>
      <c r="G9" s="132"/>
      <c r="H9" s="133"/>
    </row>
    <row r="10" spans="1:8" ht="13.5" thickBot="1">
      <c r="A10" s="134" t="s">
        <v>1011</v>
      </c>
      <c r="B10" s="129" t="s">
        <v>384</v>
      </c>
      <c r="C10" s="130" t="s">
        <v>1012</v>
      </c>
      <c r="D10" s="131">
        <v>47318620</v>
      </c>
      <c r="E10" s="131">
        <v>44885140.22</v>
      </c>
      <c r="F10" s="121">
        <f t="shared" si="0"/>
        <v>2433479.780000001</v>
      </c>
      <c r="G10" s="132"/>
      <c r="H10" s="133"/>
    </row>
    <row r="11" spans="1:8" ht="23.25" thickBot="1">
      <c r="A11" s="151" t="s">
        <v>1013</v>
      </c>
      <c r="B11" s="129" t="s">
        <v>384</v>
      </c>
      <c r="C11" s="130" t="s">
        <v>1014</v>
      </c>
      <c r="D11" s="131">
        <v>1183000</v>
      </c>
      <c r="E11" s="131">
        <v>618749.96</v>
      </c>
      <c r="F11" s="121">
        <f t="shared" si="0"/>
        <v>564250.04</v>
      </c>
      <c r="G11" s="132"/>
      <c r="H11" s="133"/>
    </row>
    <row r="12" spans="1:8" ht="13.5" thickBot="1">
      <c r="A12" s="151" t="s">
        <v>935</v>
      </c>
      <c r="B12" s="129" t="s">
        <v>384</v>
      </c>
      <c r="C12" s="130" t="s">
        <v>1015</v>
      </c>
      <c r="D12" s="131">
        <v>1183000</v>
      </c>
      <c r="E12" s="131">
        <v>618749.96</v>
      </c>
      <c r="F12" s="121">
        <f>D12-E12</f>
        <v>564250.04</v>
      </c>
      <c r="G12" s="132"/>
      <c r="H12" s="133"/>
    </row>
    <row r="13" spans="1:8" ht="13.5" thickBot="1">
      <c r="A13" s="151" t="s">
        <v>929</v>
      </c>
      <c r="B13" s="129" t="s">
        <v>384</v>
      </c>
      <c r="C13" s="130" t="s">
        <v>1016</v>
      </c>
      <c r="D13" s="131">
        <v>1183000</v>
      </c>
      <c r="E13" s="131">
        <v>618749.96</v>
      </c>
      <c r="F13" s="121">
        <f t="shared" si="0"/>
        <v>564250.04</v>
      </c>
      <c r="G13" s="132"/>
      <c r="H13" s="133"/>
    </row>
    <row r="14" spans="1:8" ht="13.5" thickBot="1">
      <c r="A14" s="134" t="s">
        <v>445</v>
      </c>
      <c r="B14" s="129" t="s">
        <v>384</v>
      </c>
      <c r="C14" s="130" t="s">
        <v>1017</v>
      </c>
      <c r="D14" s="131">
        <v>1183000</v>
      </c>
      <c r="E14" s="131">
        <v>618749.96</v>
      </c>
      <c r="F14" s="121">
        <f t="shared" si="0"/>
        <v>564250.04</v>
      </c>
      <c r="G14" s="132"/>
      <c r="H14" s="133"/>
    </row>
    <row r="15" spans="1:8" ht="13.5" thickBot="1">
      <c r="A15" s="134" t="s">
        <v>446</v>
      </c>
      <c r="B15" s="129" t="s">
        <v>384</v>
      </c>
      <c r="C15" s="130" t="s">
        <v>1018</v>
      </c>
      <c r="D15" s="131">
        <v>1183000</v>
      </c>
      <c r="E15" s="131">
        <v>618749.96</v>
      </c>
      <c r="F15" s="121">
        <f t="shared" si="0"/>
        <v>564250.04</v>
      </c>
      <c r="G15" s="132"/>
      <c r="H15" s="133"/>
    </row>
    <row r="16" spans="1:8" ht="13.5" thickBot="1">
      <c r="A16" s="134" t="s">
        <v>447</v>
      </c>
      <c r="B16" s="129" t="s">
        <v>384</v>
      </c>
      <c r="C16" s="130" t="s">
        <v>1019</v>
      </c>
      <c r="D16" s="131">
        <v>980000</v>
      </c>
      <c r="E16" s="131">
        <v>478016.97</v>
      </c>
      <c r="F16" s="121">
        <f t="shared" si="0"/>
        <v>501983.03</v>
      </c>
      <c r="G16" s="132"/>
      <c r="H16" s="133"/>
    </row>
    <row r="17" spans="1:8" ht="13.5" thickBot="1">
      <c r="A17" s="134" t="s">
        <v>448</v>
      </c>
      <c r="B17" s="129" t="s">
        <v>384</v>
      </c>
      <c r="C17" s="130" t="s">
        <v>1020</v>
      </c>
      <c r="D17" s="131">
        <v>3000</v>
      </c>
      <c r="E17" s="131">
        <v>0</v>
      </c>
      <c r="F17" s="121">
        <f t="shared" si="0"/>
        <v>3000</v>
      </c>
      <c r="G17" s="132"/>
      <c r="H17" s="133"/>
    </row>
    <row r="18" spans="1:8" ht="13.5" thickBot="1">
      <c r="A18" s="134" t="s">
        <v>449</v>
      </c>
      <c r="B18" s="129" t="s">
        <v>384</v>
      </c>
      <c r="C18" s="130" t="s">
        <v>1021</v>
      </c>
      <c r="D18" s="131">
        <v>200000</v>
      </c>
      <c r="E18" s="131">
        <v>140732.99</v>
      </c>
      <c r="F18" s="121">
        <f t="shared" si="0"/>
        <v>59267.01000000001</v>
      </c>
      <c r="G18" s="132"/>
      <c r="H18" s="133"/>
    </row>
    <row r="19" spans="1:8" ht="34.5" thickBot="1">
      <c r="A19" s="134" t="s">
        <v>1022</v>
      </c>
      <c r="B19" s="129" t="s">
        <v>384</v>
      </c>
      <c r="C19" s="130" t="s">
        <v>1023</v>
      </c>
      <c r="D19" s="131">
        <v>12705000</v>
      </c>
      <c r="E19" s="131">
        <v>12649810.12</v>
      </c>
      <c r="F19" s="121">
        <f t="shared" si="0"/>
        <v>55189.88000000082</v>
      </c>
      <c r="G19" s="132"/>
      <c r="H19" s="133"/>
    </row>
    <row r="20" spans="1:8" ht="13.5" thickBot="1">
      <c r="A20" s="134" t="s">
        <v>928</v>
      </c>
      <c r="B20" s="129" t="s">
        <v>384</v>
      </c>
      <c r="C20" s="130" t="s">
        <v>1024</v>
      </c>
      <c r="D20" s="131">
        <v>12705000</v>
      </c>
      <c r="E20" s="131">
        <v>12649810.12</v>
      </c>
      <c r="F20" s="121">
        <f t="shared" si="0"/>
        <v>55189.88000000082</v>
      </c>
      <c r="G20" s="132"/>
      <c r="H20" s="133"/>
    </row>
    <row r="21" spans="1:8" ht="13.5" thickBot="1">
      <c r="A21" s="134" t="s">
        <v>929</v>
      </c>
      <c r="B21" s="129" t="s">
        <v>384</v>
      </c>
      <c r="C21" s="130" t="s">
        <v>1025</v>
      </c>
      <c r="D21" s="131">
        <v>12705000</v>
      </c>
      <c r="E21" s="131">
        <v>12649810.12</v>
      </c>
      <c r="F21" s="121">
        <f t="shared" si="0"/>
        <v>55189.88000000082</v>
      </c>
      <c r="G21" s="132"/>
      <c r="H21" s="133"/>
    </row>
    <row r="22" spans="1:8" ht="13.5" thickBot="1">
      <c r="A22" s="134" t="s">
        <v>445</v>
      </c>
      <c r="B22" s="129" t="s">
        <v>384</v>
      </c>
      <c r="C22" s="130" t="s">
        <v>1026</v>
      </c>
      <c r="D22" s="131">
        <v>12640019.11</v>
      </c>
      <c r="E22" s="131">
        <v>12586862.12</v>
      </c>
      <c r="F22" s="121">
        <f t="shared" si="0"/>
        <v>53156.99000000022</v>
      </c>
      <c r="G22" s="132"/>
      <c r="H22" s="133"/>
    </row>
    <row r="23" spans="1:8" ht="13.5" thickBot="1">
      <c r="A23" s="134" t="s">
        <v>446</v>
      </c>
      <c r="B23" s="129" t="s">
        <v>384</v>
      </c>
      <c r="C23" s="130" t="s">
        <v>1027</v>
      </c>
      <c r="D23" s="131">
        <v>10421800</v>
      </c>
      <c r="E23" s="131">
        <v>10421009.19</v>
      </c>
      <c r="F23" s="121">
        <f t="shared" si="0"/>
        <v>790.8100000005215</v>
      </c>
      <c r="G23" s="132"/>
      <c r="H23" s="133"/>
    </row>
    <row r="24" spans="1:8" ht="13.5" thickBot="1">
      <c r="A24" s="134" t="s">
        <v>447</v>
      </c>
      <c r="B24" s="129" t="s">
        <v>384</v>
      </c>
      <c r="C24" s="130" t="s">
        <v>1028</v>
      </c>
      <c r="D24" s="131">
        <v>8168000</v>
      </c>
      <c r="E24" s="131">
        <v>8167433.14</v>
      </c>
      <c r="F24" s="121">
        <f t="shared" si="0"/>
        <v>566.8600000003353</v>
      </c>
      <c r="G24" s="132"/>
      <c r="H24" s="133"/>
    </row>
    <row r="25" spans="1:8" ht="13.5" thickBot="1">
      <c r="A25" s="134" t="s">
        <v>448</v>
      </c>
      <c r="B25" s="129" t="s">
        <v>384</v>
      </c>
      <c r="C25" s="130" t="s">
        <v>1029</v>
      </c>
      <c r="D25" s="131">
        <v>2800</v>
      </c>
      <c r="E25" s="131">
        <v>2800</v>
      </c>
      <c r="F25" s="121">
        <f t="shared" si="0"/>
        <v>0</v>
      </c>
      <c r="G25" s="132"/>
      <c r="H25" s="133"/>
    </row>
    <row r="26" spans="1:8" ht="13.5" thickBot="1">
      <c r="A26" s="134" t="s">
        <v>449</v>
      </c>
      <c r="B26" s="129" t="s">
        <v>384</v>
      </c>
      <c r="C26" s="130" t="s">
        <v>1030</v>
      </c>
      <c r="D26" s="131">
        <v>2251000</v>
      </c>
      <c r="E26" s="131">
        <v>2250776.05</v>
      </c>
      <c r="F26" s="121">
        <f t="shared" si="0"/>
        <v>223.95000000018626</v>
      </c>
      <c r="G26" s="132"/>
      <c r="H26" s="133"/>
    </row>
    <row r="27" spans="1:8" ht="13.5" thickBot="1">
      <c r="A27" s="134" t="s">
        <v>450</v>
      </c>
      <c r="B27" s="129" t="s">
        <v>384</v>
      </c>
      <c r="C27" s="130" t="s">
        <v>1031</v>
      </c>
      <c r="D27" s="131">
        <v>1947989.11</v>
      </c>
      <c r="E27" s="131">
        <v>1895623.11</v>
      </c>
      <c r="F27" s="121">
        <f t="shared" si="0"/>
        <v>52366</v>
      </c>
      <c r="G27" s="132"/>
      <c r="H27" s="133"/>
    </row>
    <row r="28" spans="1:8" ht="13.5" thickBot="1">
      <c r="A28" s="134" t="s">
        <v>458</v>
      </c>
      <c r="B28" s="129" t="s">
        <v>384</v>
      </c>
      <c r="C28" s="130" t="s">
        <v>1032</v>
      </c>
      <c r="D28" s="131">
        <v>48608</v>
      </c>
      <c r="E28" s="131">
        <v>26242</v>
      </c>
      <c r="F28" s="121">
        <f t="shared" si="0"/>
        <v>22366</v>
      </c>
      <c r="G28" s="132"/>
      <c r="H28" s="133"/>
    </row>
    <row r="29" spans="1:8" ht="13.5" thickBot="1">
      <c r="A29" s="134" t="s">
        <v>452</v>
      </c>
      <c r="B29" s="129" t="s">
        <v>384</v>
      </c>
      <c r="C29" s="130" t="s">
        <v>611</v>
      </c>
      <c r="D29" s="131">
        <v>15375</v>
      </c>
      <c r="E29" s="131">
        <v>15375</v>
      </c>
      <c r="F29" s="121">
        <f t="shared" si="0"/>
        <v>0</v>
      </c>
      <c r="G29" s="132"/>
      <c r="H29" s="133"/>
    </row>
    <row r="30" spans="1:8" ht="13.5" thickBot="1">
      <c r="A30" s="134" t="s">
        <v>453</v>
      </c>
      <c r="B30" s="129" t="s">
        <v>384</v>
      </c>
      <c r="C30" s="130" t="s">
        <v>1033</v>
      </c>
      <c r="D30" s="131">
        <v>1884006.11</v>
      </c>
      <c r="E30" s="131">
        <v>1854006.11</v>
      </c>
      <c r="F30" s="121">
        <f t="shared" si="0"/>
        <v>30000</v>
      </c>
      <c r="G30" s="132"/>
      <c r="H30" s="133"/>
    </row>
    <row r="31" spans="1:8" ht="13.5" thickBot="1">
      <c r="A31" s="134" t="s">
        <v>454</v>
      </c>
      <c r="B31" s="129" t="s">
        <v>384</v>
      </c>
      <c r="C31" s="130" t="s">
        <v>1034</v>
      </c>
      <c r="D31" s="131">
        <v>270230</v>
      </c>
      <c r="E31" s="131">
        <v>270229.82</v>
      </c>
      <c r="F31" s="121">
        <f t="shared" si="0"/>
        <v>0.17999999999301508</v>
      </c>
      <c r="G31" s="132"/>
      <c r="H31" s="133"/>
    </row>
    <row r="32" spans="1:8" ht="13.5" thickBot="1">
      <c r="A32" s="134" t="s">
        <v>455</v>
      </c>
      <c r="B32" s="129" t="s">
        <v>384</v>
      </c>
      <c r="C32" s="130" t="s">
        <v>1035</v>
      </c>
      <c r="D32" s="131">
        <v>64980.89</v>
      </c>
      <c r="E32" s="131">
        <v>62948</v>
      </c>
      <c r="F32" s="121">
        <f t="shared" si="0"/>
        <v>2032.8899999999994</v>
      </c>
      <c r="G32" s="132"/>
      <c r="H32" s="133"/>
    </row>
    <row r="33" spans="1:8" ht="13.5" thickBot="1">
      <c r="A33" s="134" t="s">
        <v>457</v>
      </c>
      <c r="B33" s="129" t="s">
        <v>384</v>
      </c>
      <c r="C33" s="130" t="s">
        <v>1036</v>
      </c>
      <c r="D33" s="131">
        <v>64980.89</v>
      </c>
      <c r="E33" s="131">
        <v>62948</v>
      </c>
      <c r="F33" s="121">
        <f t="shared" si="0"/>
        <v>2032.8899999999994</v>
      </c>
      <c r="G33" s="132"/>
      <c r="H33" s="133"/>
    </row>
    <row r="34" spans="1:8" ht="13.5" thickBot="1">
      <c r="A34" s="134" t="s">
        <v>1037</v>
      </c>
      <c r="B34" s="129" t="s">
        <v>384</v>
      </c>
      <c r="C34" s="130" t="s">
        <v>1038</v>
      </c>
      <c r="D34" s="131">
        <v>31740</v>
      </c>
      <c r="E34" s="131">
        <v>31740</v>
      </c>
      <c r="F34" s="121">
        <f t="shared" si="0"/>
        <v>0</v>
      </c>
      <c r="G34" s="132"/>
      <c r="H34" s="133"/>
    </row>
    <row r="35" spans="1:8" ht="23.25" thickBot="1">
      <c r="A35" s="134" t="s">
        <v>936</v>
      </c>
      <c r="B35" s="129" t="s">
        <v>384</v>
      </c>
      <c r="C35" s="130" t="s">
        <v>612</v>
      </c>
      <c r="D35" s="131">
        <v>14340</v>
      </c>
      <c r="E35" s="131">
        <v>14340</v>
      </c>
      <c r="F35" s="121">
        <f t="shared" si="0"/>
        <v>0</v>
      </c>
      <c r="G35" s="132"/>
      <c r="H35" s="133"/>
    </row>
    <row r="36" spans="1:8" ht="13.5" thickBot="1">
      <c r="A36" s="134" t="s">
        <v>929</v>
      </c>
      <c r="B36" s="129" t="s">
        <v>384</v>
      </c>
      <c r="C36" s="130" t="s">
        <v>613</v>
      </c>
      <c r="D36" s="131">
        <v>14340</v>
      </c>
      <c r="E36" s="131">
        <v>14340</v>
      </c>
      <c r="F36" s="121">
        <f t="shared" si="0"/>
        <v>0</v>
      </c>
      <c r="G36" s="132"/>
      <c r="H36" s="133"/>
    </row>
    <row r="37" spans="1:8" ht="13.5" thickBot="1">
      <c r="A37" s="134" t="s">
        <v>445</v>
      </c>
      <c r="B37" s="129" t="s">
        <v>384</v>
      </c>
      <c r="C37" s="130" t="s">
        <v>614</v>
      </c>
      <c r="D37" s="131">
        <v>9800</v>
      </c>
      <c r="E37" s="131">
        <v>9800</v>
      </c>
      <c r="F37" s="121">
        <f t="shared" si="0"/>
        <v>0</v>
      </c>
      <c r="G37" s="132"/>
      <c r="H37" s="133"/>
    </row>
    <row r="38" spans="1:8" ht="13.5" thickBot="1">
      <c r="A38" s="134" t="s">
        <v>450</v>
      </c>
      <c r="B38" s="129" t="s">
        <v>384</v>
      </c>
      <c r="C38" s="130" t="s">
        <v>615</v>
      </c>
      <c r="D38" s="131">
        <v>9800</v>
      </c>
      <c r="E38" s="131">
        <v>9800</v>
      </c>
      <c r="F38" s="121">
        <f t="shared" si="0"/>
        <v>0</v>
      </c>
      <c r="G38" s="132"/>
      <c r="H38" s="133"/>
    </row>
    <row r="39" spans="1:8" ht="13.5" thickBot="1">
      <c r="A39" s="134" t="s">
        <v>451</v>
      </c>
      <c r="B39" s="129" t="s">
        <v>384</v>
      </c>
      <c r="C39" s="130" t="s">
        <v>616</v>
      </c>
      <c r="D39" s="131">
        <v>4800</v>
      </c>
      <c r="E39" s="131">
        <v>4800</v>
      </c>
      <c r="F39" s="121">
        <f t="shared" si="0"/>
        <v>0</v>
      </c>
      <c r="G39" s="132"/>
      <c r="H39" s="133"/>
    </row>
    <row r="40" spans="1:8" ht="13.5" thickBot="1">
      <c r="A40" s="134" t="s">
        <v>453</v>
      </c>
      <c r="B40" s="129" t="s">
        <v>384</v>
      </c>
      <c r="C40" s="130" t="s">
        <v>617</v>
      </c>
      <c r="D40" s="131">
        <v>5000</v>
      </c>
      <c r="E40" s="131">
        <v>5000</v>
      </c>
      <c r="F40" s="121">
        <f t="shared" si="0"/>
        <v>0</v>
      </c>
      <c r="G40" s="132"/>
      <c r="H40" s="133"/>
    </row>
    <row r="41" spans="1:8" ht="13.5" thickBot="1">
      <c r="A41" s="134" t="s">
        <v>455</v>
      </c>
      <c r="B41" s="129" t="s">
        <v>384</v>
      </c>
      <c r="C41" s="130" t="s">
        <v>618</v>
      </c>
      <c r="D41" s="131">
        <v>4540</v>
      </c>
      <c r="E41" s="131">
        <v>4540</v>
      </c>
      <c r="F41" s="121">
        <f t="shared" si="0"/>
        <v>0</v>
      </c>
      <c r="G41" s="132"/>
      <c r="H41" s="133"/>
    </row>
    <row r="42" spans="1:8" ht="13.5" thickBot="1">
      <c r="A42" s="134" t="s">
        <v>457</v>
      </c>
      <c r="B42" s="129" t="s">
        <v>384</v>
      </c>
      <c r="C42" s="130" t="s">
        <v>619</v>
      </c>
      <c r="D42" s="131">
        <v>4540</v>
      </c>
      <c r="E42" s="131">
        <v>4540</v>
      </c>
      <c r="F42" s="121">
        <f t="shared" si="0"/>
        <v>0</v>
      </c>
      <c r="G42" s="132"/>
      <c r="H42" s="133"/>
    </row>
    <row r="43" spans="1:8" ht="23.25" thickBot="1">
      <c r="A43" s="134" t="s">
        <v>937</v>
      </c>
      <c r="B43" s="129" t="s">
        <v>384</v>
      </c>
      <c r="C43" s="130" t="s">
        <v>620</v>
      </c>
      <c r="D43" s="131">
        <v>1200</v>
      </c>
      <c r="E43" s="131">
        <v>1200</v>
      </c>
      <c r="F43" s="121">
        <f t="shared" si="0"/>
        <v>0</v>
      </c>
      <c r="G43" s="132"/>
      <c r="H43" s="133"/>
    </row>
    <row r="44" spans="1:8" ht="13.5" thickBot="1">
      <c r="A44" s="134" t="s">
        <v>929</v>
      </c>
      <c r="B44" s="129" t="s">
        <v>384</v>
      </c>
      <c r="C44" s="130" t="s">
        <v>621</v>
      </c>
      <c r="D44" s="131">
        <v>1200</v>
      </c>
      <c r="E44" s="131">
        <v>1200</v>
      </c>
      <c r="F44" s="121">
        <f t="shared" si="0"/>
        <v>0</v>
      </c>
      <c r="G44" s="132"/>
      <c r="H44" s="133"/>
    </row>
    <row r="45" spans="1:8" ht="13.5" thickBot="1">
      <c r="A45" s="134" t="s">
        <v>445</v>
      </c>
      <c r="B45" s="129" t="s">
        <v>384</v>
      </c>
      <c r="C45" s="130" t="s">
        <v>622</v>
      </c>
      <c r="D45" s="131">
        <v>1200</v>
      </c>
      <c r="E45" s="131">
        <v>1200</v>
      </c>
      <c r="F45" s="121">
        <f t="shared" si="0"/>
        <v>0</v>
      </c>
      <c r="G45" s="132"/>
      <c r="H45" s="133"/>
    </row>
    <row r="46" spans="1:8" ht="13.5" thickBot="1">
      <c r="A46" s="134" t="s">
        <v>450</v>
      </c>
      <c r="B46" s="129" t="s">
        <v>384</v>
      </c>
      <c r="C46" s="130" t="s">
        <v>623</v>
      </c>
      <c r="D46" s="131">
        <v>1200</v>
      </c>
      <c r="E46" s="131">
        <v>1200</v>
      </c>
      <c r="F46" s="121">
        <f t="shared" si="0"/>
        <v>0</v>
      </c>
      <c r="G46" s="132"/>
      <c r="H46" s="133"/>
    </row>
    <row r="47" spans="1:8" ht="13.5" thickBot="1">
      <c r="A47" s="134" t="s">
        <v>451</v>
      </c>
      <c r="B47" s="129" t="s">
        <v>384</v>
      </c>
      <c r="C47" s="130" t="s">
        <v>624</v>
      </c>
      <c r="D47" s="131">
        <v>1200</v>
      </c>
      <c r="E47" s="131">
        <v>1200</v>
      </c>
      <c r="F47" s="121">
        <f t="shared" si="0"/>
        <v>0</v>
      </c>
      <c r="G47" s="132"/>
      <c r="H47" s="133"/>
    </row>
    <row r="48" spans="1:8" ht="23.25" thickBot="1">
      <c r="A48" s="134" t="s">
        <v>938</v>
      </c>
      <c r="B48" s="129" t="s">
        <v>384</v>
      </c>
      <c r="C48" s="130" t="s">
        <v>625</v>
      </c>
      <c r="D48" s="131">
        <v>16200</v>
      </c>
      <c r="E48" s="131">
        <v>16200</v>
      </c>
      <c r="F48" s="121">
        <f t="shared" si="0"/>
        <v>0</v>
      </c>
      <c r="G48" s="132"/>
      <c r="H48" s="133"/>
    </row>
    <row r="49" spans="1:8" ht="13.5" thickBot="1">
      <c r="A49" s="134" t="s">
        <v>929</v>
      </c>
      <c r="B49" s="129" t="s">
        <v>384</v>
      </c>
      <c r="C49" s="130" t="s">
        <v>626</v>
      </c>
      <c r="D49" s="131">
        <v>16200</v>
      </c>
      <c r="E49" s="131">
        <v>16200</v>
      </c>
      <c r="F49" s="121">
        <f t="shared" si="0"/>
        <v>0</v>
      </c>
      <c r="G49" s="132"/>
      <c r="H49" s="133"/>
    </row>
    <row r="50" spans="1:8" ht="13.5" thickBot="1">
      <c r="A50" s="134" t="s">
        <v>445</v>
      </c>
      <c r="B50" s="129" t="s">
        <v>384</v>
      </c>
      <c r="C50" s="130" t="s">
        <v>627</v>
      </c>
      <c r="D50" s="131">
        <v>16200</v>
      </c>
      <c r="E50" s="131">
        <v>16200</v>
      </c>
      <c r="F50" s="121">
        <f t="shared" si="0"/>
        <v>0</v>
      </c>
      <c r="G50" s="132"/>
      <c r="H50" s="133"/>
    </row>
    <row r="51" spans="1:8" ht="13.5" thickBot="1">
      <c r="A51" s="134" t="s">
        <v>450</v>
      </c>
      <c r="B51" s="129" t="s">
        <v>384</v>
      </c>
      <c r="C51" s="130" t="s">
        <v>628</v>
      </c>
      <c r="D51" s="131">
        <v>16200</v>
      </c>
      <c r="E51" s="131">
        <v>16200</v>
      </c>
      <c r="F51" s="121">
        <f t="shared" si="0"/>
        <v>0</v>
      </c>
      <c r="G51" s="132"/>
      <c r="H51" s="133"/>
    </row>
    <row r="52" spans="1:8" ht="13.5" thickBot="1">
      <c r="A52" s="134" t="s">
        <v>451</v>
      </c>
      <c r="B52" s="129" t="s">
        <v>384</v>
      </c>
      <c r="C52" s="130" t="s">
        <v>629</v>
      </c>
      <c r="D52" s="131">
        <v>1200</v>
      </c>
      <c r="E52" s="131">
        <v>1200</v>
      </c>
      <c r="F52" s="121">
        <f t="shared" si="0"/>
        <v>0</v>
      </c>
      <c r="G52" s="132"/>
      <c r="H52" s="133"/>
    </row>
    <row r="53" spans="1:8" ht="13.5" thickBot="1">
      <c r="A53" s="134" t="s">
        <v>453</v>
      </c>
      <c r="B53" s="129" t="s">
        <v>384</v>
      </c>
      <c r="C53" s="130" t="s">
        <v>630</v>
      </c>
      <c r="D53" s="131">
        <v>15000</v>
      </c>
      <c r="E53" s="131">
        <v>15000</v>
      </c>
      <c r="F53" s="121">
        <f t="shared" si="0"/>
        <v>0</v>
      </c>
      <c r="G53" s="132"/>
      <c r="H53" s="133"/>
    </row>
    <row r="54" spans="1:8" ht="13.5" thickBot="1">
      <c r="A54" s="134" t="s">
        <v>631</v>
      </c>
      <c r="B54" s="129" t="s">
        <v>384</v>
      </c>
      <c r="C54" s="130" t="s">
        <v>632</v>
      </c>
      <c r="D54" s="131">
        <v>2300000</v>
      </c>
      <c r="E54" s="131">
        <v>2300000</v>
      </c>
      <c r="F54" s="121">
        <f t="shared" si="0"/>
        <v>0</v>
      </c>
      <c r="G54" s="132"/>
      <c r="H54" s="133"/>
    </row>
    <row r="55" spans="1:8" ht="23.25" thickBot="1">
      <c r="A55" s="134" t="s">
        <v>939</v>
      </c>
      <c r="B55" s="129" t="s">
        <v>384</v>
      </c>
      <c r="C55" s="130" t="s">
        <v>633</v>
      </c>
      <c r="D55" s="131">
        <v>2300000</v>
      </c>
      <c r="E55" s="131">
        <v>2300000</v>
      </c>
      <c r="F55" s="121">
        <f t="shared" si="0"/>
        <v>0</v>
      </c>
      <c r="G55" s="132"/>
      <c r="H55" s="133"/>
    </row>
    <row r="56" spans="1:8" ht="13.5" thickBot="1">
      <c r="A56" s="134" t="s">
        <v>929</v>
      </c>
      <c r="B56" s="129" t="s">
        <v>384</v>
      </c>
      <c r="C56" s="130" t="s">
        <v>640</v>
      </c>
      <c r="D56" s="131">
        <v>2300000</v>
      </c>
      <c r="E56" s="131">
        <v>2300000</v>
      </c>
      <c r="F56" s="121">
        <f t="shared" si="0"/>
        <v>0</v>
      </c>
      <c r="G56" s="132"/>
      <c r="H56" s="133"/>
    </row>
    <row r="57" spans="1:8" ht="13.5" thickBot="1">
      <c r="A57" s="134" t="s">
        <v>445</v>
      </c>
      <c r="B57" s="129" t="s">
        <v>384</v>
      </c>
      <c r="C57" s="130" t="s">
        <v>641</v>
      </c>
      <c r="D57" s="131">
        <v>2300000</v>
      </c>
      <c r="E57" s="131">
        <v>2300000</v>
      </c>
      <c r="F57" s="121">
        <f t="shared" si="0"/>
        <v>0</v>
      </c>
      <c r="G57" s="132"/>
      <c r="H57" s="133"/>
    </row>
    <row r="58" spans="1:8" ht="13.5" thickBot="1">
      <c r="A58" s="134" t="s">
        <v>454</v>
      </c>
      <c r="B58" s="129" t="s">
        <v>384</v>
      </c>
      <c r="C58" s="130" t="s">
        <v>642</v>
      </c>
      <c r="D58" s="131">
        <v>2300000</v>
      </c>
      <c r="E58" s="131">
        <v>2300000</v>
      </c>
      <c r="F58" s="121">
        <f t="shared" si="0"/>
        <v>0</v>
      </c>
      <c r="G58" s="132"/>
      <c r="H58" s="133"/>
    </row>
    <row r="59" spans="1:8" ht="13.5" thickBot="1">
      <c r="A59" s="134" t="s">
        <v>1039</v>
      </c>
      <c r="B59" s="129" t="s">
        <v>384</v>
      </c>
      <c r="C59" s="130" t="s">
        <v>1040</v>
      </c>
      <c r="D59" s="131">
        <v>268000</v>
      </c>
      <c r="E59" s="131">
        <v>0</v>
      </c>
      <c r="F59" s="121">
        <f t="shared" si="0"/>
        <v>268000</v>
      </c>
      <c r="G59" s="132"/>
      <c r="H59" s="133"/>
    </row>
    <row r="60" spans="1:8" ht="13.5" thickBot="1">
      <c r="A60" s="134" t="s">
        <v>940</v>
      </c>
      <c r="B60" s="129" t="s">
        <v>384</v>
      </c>
      <c r="C60" s="130" t="s">
        <v>1041</v>
      </c>
      <c r="D60" s="131">
        <v>268000</v>
      </c>
      <c r="E60" s="131">
        <v>0</v>
      </c>
      <c r="F60" s="121">
        <f t="shared" si="0"/>
        <v>268000</v>
      </c>
      <c r="G60" s="132"/>
      <c r="H60" s="133"/>
    </row>
    <row r="61" spans="1:8" ht="13.5" thickBot="1">
      <c r="A61" s="134" t="s">
        <v>1039</v>
      </c>
      <c r="B61" s="129" t="s">
        <v>384</v>
      </c>
      <c r="C61" s="130" t="s">
        <v>1042</v>
      </c>
      <c r="D61" s="131">
        <v>268000</v>
      </c>
      <c r="E61" s="131">
        <v>0</v>
      </c>
      <c r="F61" s="121">
        <f t="shared" si="0"/>
        <v>268000</v>
      </c>
      <c r="G61" s="132"/>
      <c r="H61" s="133"/>
    </row>
    <row r="62" spans="1:8" ht="13.5" thickBot="1">
      <c r="A62" s="134" t="s">
        <v>445</v>
      </c>
      <c r="B62" s="129" t="s">
        <v>384</v>
      </c>
      <c r="C62" s="130" t="s">
        <v>1043</v>
      </c>
      <c r="D62" s="131">
        <v>268000</v>
      </c>
      <c r="E62" s="131">
        <v>0</v>
      </c>
      <c r="F62" s="121">
        <f t="shared" si="0"/>
        <v>268000</v>
      </c>
      <c r="G62" s="132"/>
      <c r="H62" s="133"/>
    </row>
    <row r="63" spans="1:8" ht="13.5" thickBot="1">
      <c r="A63" s="134" t="s">
        <v>454</v>
      </c>
      <c r="B63" s="129" t="s">
        <v>384</v>
      </c>
      <c r="C63" s="130" t="s">
        <v>1044</v>
      </c>
      <c r="D63" s="131">
        <v>268000</v>
      </c>
      <c r="E63" s="131">
        <v>0</v>
      </c>
      <c r="F63" s="121">
        <f t="shared" si="0"/>
        <v>268000</v>
      </c>
      <c r="G63" s="132"/>
      <c r="H63" s="133"/>
    </row>
    <row r="64" spans="1:8" ht="13.5" thickBot="1">
      <c r="A64" s="134" t="s">
        <v>460</v>
      </c>
      <c r="B64" s="129" t="s">
        <v>384</v>
      </c>
      <c r="C64" s="130" t="s">
        <v>1045</v>
      </c>
      <c r="D64" s="131">
        <v>30830880</v>
      </c>
      <c r="E64" s="131">
        <v>29284840.14</v>
      </c>
      <c r="F64" s="121">
        <f t="shared" si="0"/>
        <v>1546039.8599999994</v>
      </c>
      <c r="G64" s="132"/>
      <c r="H64" s="133"/>
    </row>
    <row r="65" spans="1:8" ht="23.25" thickBot="1">
      <c r="A65" s="134" t="s">
        <v>1046</v>
      </c>
      <c r="B65" s="129" t="s">
        <v>384</v>
      </c>
      <c r="C65" s="130" t="s">
        <v>1047</v>
      </c>
      <c r="D65" s="131">
        <v>2050000</v>
      </c>
      <c r="E65" s="131">
        <v>2050000</v>
      </c>
      <c r="F65" s="121">
        <f t="shared" si="0"/>
        <v>0</v>
      </c>
      <c r="G65" s="132"/>
      <c r="H65" s="133"/>
    </row>
    <row r="66" spans="1:8" ht="13.5" thickBot="1">
      <c r="A66" s="134" t="s">
        <v>929</v>
      </c>
      <c r="B66" s="129" t="s">
        <v>384</v>
      </c>
      <c r="C66" s="130" t="s">
        <v>1048</v>
      </c>
      <c r="D66" s="131">
        <v>2050000</v>
      </c>
      <c r="E66" s="131">
        <v>2050000</v>
      </c>
      <c r="F66" s="121">
        <f t="shared" si="0"/>
        <v>0</v>
      </c>
      <c r="G66" s="132"/>
      <c r="H66" s="133"/>
    </row>
    <row r="67" spans="1:8" ht="13.5" thickBot="1">
      <c r="A67" s="134" t="s">
        <v>445</v>
      </c>
      <c r="B67" s="129" t="s">
        <v>384</v>
      </c>
      <c r="C67" s="130" t="s">
        <v>1049</v>
      </c>
      <c r="D67" s="131">
        <v>1976749</v>
      </c>
      <c r="E67" s="131">
        <v>1976749</v>
      </c>
      <c r="F67" s="121">
        <f t="shared" si="0"/>
        <v>0</v>
      </c>
      <c r="G67" s="132"/>
      <c r="H67" s="133"/>
    </row>
    <row r="68" spans="1:8" ht="13.5" thickBot="1">
      <c r="A68" s="134" t="s">
        <v>446</v>
      </c>
      <c r="B68" s="129" t="s">
        <v>384</v>
      </c>
      <c r="C68" s="130" t="s">
        <v>1050</v>
      </c>
      <c r="D68" s="131">
        <v>1350980.92</v>
      </c>
      <c r="E68" s="131">
        <v>1350980.92</v>
      </c>
      <c r="F68" s="121">
        <f t="shared" si="0"/>
        <v>0</v>
      </c>
      <c r="G68" s="132"/>
      <c r="H68" s="133"/>
    </row>
    <row r="69" spans="1:8" ht="13.5" thickBot="1">
      <c r="A69" s="134" t="s">
        <v>447</v>
      </c>
      <c r="B69" s="129" t="s">
        <v>384</v>
      </c>
      <c r="C69" s="130" t="s">
        <v>1051</v>
      </c>
      <c r="D69" s="131">
        <v>1041355.8</v>
      </c>
      <c r="E69" s="131">
        <v>1041355.8</v>
      </c>
      <c r="F69" s="121">
        <f t="shared" si="0"/>
        <v>0</v>
      </c>
      <c r="G69" s="132"/>
      <c r="H69" s="133"/>
    </row>
    <row r="70" spans="1:8" ht="13.5" thickBot="1">
      <c r="A70" s="134" t="s">
        <v>448</v>
      </c>
      <c r="B70" s="129" t="s">
        <v>384</v>
      </c>
      <c r="C70" s="130" t="s">
        <v>1052</v>
      </c>
      <c r="D70" s="131">
        <v>300</v>
      </c>
      <c r="E70" s="131">
        <v>300</v>
      </c>
      <c r="F70" s="121">
        <f t="shared" si="0"/>
        <v>0</v>
      </c>
      <c r="G70" s="132"/>
      <c r="H70" s="133"/>
    </row>
    <row r="71" spans="1:8" ht="13.5" thickBot="1">
      <c r="A71" s="134" t="s">
        <v>449</v>
      </c>
      <c r="B71" s="129" t="s">
        <v>384</v>
      </c>
      <c r="C71" s="130" t="s">
        <v>1053</v>
      </c>
      <c r="D71" s="131">
        <v>309325.12</v>
      </c>
      <c r="E71" s="131">
        <v>309325.12</v>
      </c>
      <c r="F71" s="121">
        <f t="shared" si="0"/>
        <v>0</v>
      </c>
      <c r="G71" s="132"/>
      <c r="H71" s="133"/>
    </row>
    <row r="72" spans="1:8" ht="13.5" thickBot="1">
      <c r="A72" s="134" t="s">
        <v>450</v>
      </c>
      <c r="B72" s="129" t="s">
        <v>384</v>
      </c>
      <c r="C72" s="130" t="s">
        <v>1054</v>
      </c>
      <c r="D72" s="131">
        <v>624038.08</v>
      </c>
      <c r="E72" s="131">
        <v>624038.08</v>
      </c>
      <c r="F72" s="121">
        <f t="shared" si="0"/>
        <v>0</v>
      </c>
      <c r="G72" s="132"/>
      <c r="H72" s="133"/>
    </row>
    <row r="73" spans="1:8" ht="13.5" thickBot="1">
      <c r="A73" s="134" t="s">
        <v>451</v>
      </c>
      <c r="B73" s="129" t="s">
        <v>384</v>
      </c>
      <c r="C73" s="130" t="s">
        <v>1055</v>
      </c>
      <c r="D73" s="131">
        <v>14000</v>
      </c>
      <c r="E73" s="131">
        <v>14000</v>
      </c>
      <c r="F73" s="121">
        <f aca="true" t="shared" si="1" ref="F73:F136">D73-E73</f>
        <v>0</v>
      </c>
      <c r="G73" s="132"/>
      <c r="H73" s="133"/>
    </row>
    <row r="74" spans="1:8" ht="13.5" thickBot="1">
      <c r="A74" s="134" t="s">
        <v>459</v>
      </c>
      <c r="B74" s="129" t="s">
        <v>384</v>
      </c>
      <c r="C74" s="130" t="s">
        <v>1056</v>
      </c>
      <c r="D74" s="131">
        <v>132488.04</v>
      </c>
      <c r="E74" s="131">
        <v>132488.04</v>
      </c>
      <c r="F74" s="121">
        <f t="shared" si="1"/>
        <v>0</v>
      </c>
      <c r="G74" s="132"/>
      <c r="H74" s="133"/>
    </row>
    <row r="75" spans="1:8" ht="13.5" thickBot="1">
      <c r="A75" s="134" t="s">
        <v>452</v>
      </c>
      <c r="B75" s="129" t="s">
        <v>384</v>
      </c>
      <c r="C75" s="130" t="s">
        <v>1057</v>
      </c>
      <c r="D75" s="131">
        <v>320461.04</v>
      </c>
      <c r="E75" s="131">
        <v>320461.04</v>
      </c>
      <c r="F75" s="121">
        <f t="shared" si="1"/>
        <v>0</v>
      </c>
      <c r="G75" s="132"/>
      <c r="H75" s="133"/>
    </row>
    <row r="76" spans="1:8" ht="13.5" thickBot="1">
      <c r="A76" s="134" t="s">
        <v>453</v>
      </c>
      <c r="B76" s="129" t="s">
        <v>384</v>
      </c>
      <c r="C76" s="130" t="s">
        <v>1058</v>
      </c>
      <c r="D76" s="131">
        <v>157089</v>
      </c>
      <c r="E76" s="131">
        <v>157089</v>
      </c>
      <c r="F76" s="121">
        <f t="shared" si="1"/>
        <v>0</v>
      </c>
      <c r="G76" s="132"/>
      <c r="H76" s="133"/>
    </row>
    <row r="77" spans="1:8" ht="13.5" thickBot="1">
      <c r="A77" s="134" t="s">
        <v>454</v>
      </c>
      <c r="B77" s="129" t="s">
        <v>384</v>
      </c>
      <c r="C77" s="130" t="s">
        <v>1059</v>
      </c>
      <c r="D77" s="131">
        <v>1730</v>
      </c>
      <c r="E77" s="131">
        <v>1730</v>
      </c>
      <c r="F77" s="121">
        <f t="shared" si="1"/>
        <v>0</v>
      </c>
      <c r="G77" s="132"/>
      <c r="H77" s="133"/>
    </row>
    <row r="78" spans="1:8" ht="13.5" thickBot="1">
      <c r="A78" s="134" t="s">
        <v>455</v>
      </c>
      <c r="B78" s="129" t="s">
        <v>384</v>
      </c>
      <c r="C78" s="130" t="s">
        <v>1060</v>
      </c>
      <c r="D78" s="131">
        <v>73251</v>
      </c>
      <c r="E78" s="131">
        <v>73251</v>
      </c>
      <c r="F78" s="121">
        <f t="shared" si="1"/>
        <v>0</v>
      </c>
      <c r="G78" s="132"/>
      <c r="H78" s="133"/>
    </row>
    <row r="79" spans="1:8" ht="13.5" thickBot="1">
      <c r="A79" s="134" t="s">
        <v>457</v>
      </c>
      <c r="B79" s="129" t="s">
        <v>384</v>
      </c>
      <c r="C79" s="130" t="s">
        <v>1061</v>
      </c>
      <c r="D79" s="131">
        <v>73251</v>
      </c>
      <c r="E79" s="131">
        <v>73251</v>
      </c>
      <c r="F79" s="121">
        <f t="shared" si="1"/>
        <v>0</v>
      </c>
      <c r="G79" s="132"/>
      <c r="H79" s="133"/>
    </row>
    <row r="80" spans="1:8" ht="13.5" thickBot="1">
      <c r="A80" s="134" t="s">
        <v>941</v>
      </c>
      <c r="B80" s="129" t="s">
        <v>384</v>
      </c>
      <c r="C80" s="130" t="s">
        <v>1062</v>
      </c>
      <c r="D80" s="131">
        <v>8560000</v>
      </c>
      <c r="E80" s="131">
        <v>8350338.12</v>
      </c>
      <c r="F80" s="121">
        <f t="shared" si="1"/>
        <v>209661.8799999999</v>
      </c>
      <c r="G80" s="132"/>
      <c r="H80" s="133"/>
    </row>
    <row r="81" spans="1:8" ht="13.5" thickBot="1">
      <c r="A81" s="134" t="s">
        <v>929</v>
      </c>
      <c r="B81" s="129" t="s">
        <v>384</v>
      </c>
      <c r="C81" s="130" t="s">
        <v>1063</v>
      </c>
      <c r="D81" s="131">
        <v>8560000</v>
      </c>
      <c r="E81" s="131">
        <v>8350338.12</v>
      </c>
      <c r="F81" s="121">
        <f t="shared" si="1"/>
        <v>209661.8799999999</v>
      </c>
      <c r="G81" s="132"/>
      <c r="H81" s="133"/>
    </row>
    <row r="82" spans="1:8" ht="13.5" thickBot="1">
      <c r="A82" s="134" t="s">
        <v>445</v>
      </c>
      <c r="B82" s="129" t="s">
        <v>384</v>
      </c>
      <c r="C82" s="130" t="s">
        <v>1064</v>
      </c>
      <c r="D82" s="131">
        <v>8560000</v>
      </c>
      <c r="E82" s="131">
        <v>8350338.12</v>
      </c>
      <c r="F82" s="121">
        <f t="shared" si="1"/>
        <v>209661.8799999999</v>
      </c>
      <c r="G82" s="132"/>
      <c r="H82" s="133"/>
    </row>
    <row r="83" spans="1:8" ht="13.5" thickBot="1">
      <c r="A83" s="134" t="s">
        <v>446</v>
      </c>
      <c r="B83" s="129" t="s">
        <v>384</v>
      </c>
      <c r="C83" s="130" t="s">
        <v>1065</v>
      </c>
      <c r="D83" s="131">
        <v>8446500</v>
      </c>
      <c r="E83" s="131">
        <v>8237009.36</v>
      </c>
      <c r="F83" s="121">
        <f t="shared" si="1"/>
        <v>209490.63999999966</v>
      </c>
      <c r="G83" s="132"/>
      <c r="H83" s="133"/>
    </row>
    <row r="84" spans="1:8" ht="13.5" thickBot="1">
      <c r="A84" s="134" t="s">
        <v>447</v>
      </c>
      <c r="B84" s="129" t="s">
        <v>384</v>
      </c>
      <c r="C84" s="130" t="s">
        <v>1066</v>
      </c>
      <c r="D84" s="131">
        <v>6534500</v>
      </c>
      <c r="E84" s="131">
        <v>6386232.87</v>
      </c>
      <c r="F84" s="121">
        <f t="shared" si="1"/>
        <v>148267.1299999999</v>
      </c>
      <c r="G84" s="132"/>
      <c r="H84" s="133"/>
    </row>
    <row r="85" spans="1:8" ht="13.5" thickBot="1">
      <c r="A85" s="134" t="s">
        <v>449</v>
      </c>
      <c r="B85" s="129" t="s">
        <v>384</v>
      </c>
      <c r="C85" s="130" t="s">
        <v>1067</v>
      </c>
      <c r="D85" s="131">
        <v>1912000</v>
      </c>
      <c r="E85" s="131">
        <v>1850776.49</v>
      </c>
      <c r="F85" s="121">
        <f t="shared" si="1"/>
        <v>61223.51000000001</v>
      </c>
      <c r="G85" s="132"/>
      <c r="H85" s="133"/>
    </row>
    <row r="86" spans="1:8" ht="13.5" thickBot="1">
      <c r="A86" s="134" t="s">
        <v>450</v>
      </c>
      <c r="B86" s="129" t="s">
        <v>384</v>
      </c>
      <c r="C86" s="130" t="s">
        <v>1068</v>
      </c>
      <c r="D86" s="131">
        <v>113500</v>
      </c>
      <c r="E86" s="131">
        <v>113328.76</v>
      </c>
      <c r="F86" s="121">
        <f t="shared" si="1"/>
        <v>171.24000000000524</v>
      </c>
      <c r="G86" s="132"/>
      <c r="H86" s="133"/>
    </row>
    <row r="87" spans="1:8" ht="13.5" thickBot="1">
      <c r="A87" s="134" t="s">
        <v>453</v>
      </c>
      <c r="B87" s="129" t="s">
        <v>384</v>
      </c>
      <c r="C87" s="130" t="s">
        <v>1069</v>
      </c>
      <c r="D87" s="131">
        <v>113500</v>
      </c>
      <c r="E87" s="131">
        <v>113328.76</v>
      </c>
      <c r="F87" s="121">
        <f t="shared" si="1"/>
        <v>171.24000000000524</v>
      </c>
      <c r="G87" s="132"/>
      <c r="H87" s="133"/>
    </row>
    <row r="88" spans="1:8" ht="13.5" thickBot="1">
      <c r="A88" s="134" t="s">
        <v>1070</v>
      </c>
      <c r="B88" s="129" t="s">
        <v>384</v>
      </c>
      <c r="C88" s="130" t="s">
        <v>1071</v>
      </c>
      <c r="D88" s="131">
        <v>2295500</v>
      </c>
      <c r="E88" s="131">
        <v>1686833.12</v>
      </c>
      <c r="F88" s="121">
        <f t="shared" si="1"/>
        <v>608666.8799999999</v>
      </c>
      <c r="G88" s="132"/>
      <c r="H88" s="133"/>
    </row>
    <row r="89" spans="1:8" ht="13.5" thickBot="1">
      <c r="A89" s="134" t="s">
        <v>929</v>
      </c>
      <c r="B89" s="129" t="s">
        <v>384</v>
      </c>
      <c r="C89" s="130" t="s">
        <v>1072</v>
      </c>
      <c r="D89" s="131">
        <v>2295500</v>
      </c>
      <c r="E89" s="131">
        <v>1686833.12</v>
      </c>
      <c r="F89" s="121">
        <f t="shared" si="1"/>
        <v>608666.8799999999</v>
      </c>
      <c r="G89" s="132"/>
      <c r="H89" s="133"/>
    </row>
    <row r="90" spans="1:8" ht="13.5" thickBot="1">
      <c r="A90" s="134" t="s">
        <v>445</v>
      </c>
      <c r="B90" s="129" t="s">
        <v>384</v>
      </c>
      <c r="C90" s="130" t="s">
        <v>1073</v>
      </c>
      <c r="D90" s="131">
        <v>2295500</v>
      </c>
      <c r="E90" s="131">
        <v>1686833.12</v>
      </c>
      <c r="F90" s="121">
        <f t="shared" si="1"/>
        <v>608666.8799999999</v>
      </c>
      <c r="G90" s="132"/>
      <c r="H90" s="133"/>
    </row>
    <row r="91" spans="1:8" ht="13.5" thickBot="1">
      <c r="A91" s="134" t="s">
        <v>450</v>
      </c>
      <c r="B91" s="129" t="s">
        <v>384</v>
      </c>
      <c r="C91" s="130" t="s">
        <v>1074</v>
      </c>
      <c r="D91" s="131">
        <v>1979600</v>
      </c>
      <c r="E91" s="131">
        <v>1391858.09</v>
      </c>
      <c r="F91" s="121">
        <f t="shared" si="1"/>
        <v>587741.9099999999</v>
      </c>
      <c r="G91" s="132"/>
      <c r="H91" s="133"/>
    </row>
    <row r="92" spans="1:8" ht="13.5" thickBot="1">
      <c r="A92" s="134" t="s">
        <v>452</v>
      </c>
      <c r="B92" s="129" t="s">
        <v>384</v>
      </c>
      <c r="C92" s="130" t="s">
        <v>643</v>
      </c>
      <c r="D92" s="131">
        <v>1795500</v>
      </c>
      <c r="E92" s="131">
        <v>1391858.09</v>
      </c>
      <c r="F92" s="121">
        <f t="shared" si="1"/>
        <v>403641.9099999999</v>
      </c>
      <c r="G92" s="132"/>
      <c r="H92" s="133"/>
    </row>
    <row r="93" spans="1:8" ht="13.5" thickBot="1">
      <c r="A93" s="134" t="s">
        <v>453</v>
      </c>
      <c r="B93" s="129" t="s">
        <v>384</v>
      </c>
      <c r="C93" s="130" t="s">
        <v>1075</v>
      </c>
      <c r="D93" s="131">
        <v>184100</v>
      </c>
      <c r="E93" s="131">
        <v>0</v>
      </c>
      <c r="F93" s="121">
        <f t="shared" si="1"/>
        <v>184100</v>
      </c>
      <c r="G93" s="132"/>
      <c r="H93" s="133"/>
    </row>
    <row r="94" spans="1:8" ht="13.5" thickBot="1">
      <c r="A94" s="134" t="s">
        <v>454</v>
      </c>
      <c r="B94" s="129" t="s">
        <v>384</v>
      </c>
      <c r="C94" s="130" t="s">
        <v>1076</v>
      </c>
      <c r="D94" s="131">
        <v>315900</v>
      </c>
      <c r="E94" s="131">
        <v>294975.03</v>
      </c>
      <c r="F94" s="121">
        <f t="shared" si="1"/>
        <v>20924.969999999972</v>
      </c>
      <c r="G94" s="132"/>
      <c r="H94" s="133"/>
    </row>
    <row r="95" spans="1:8" ht="23.25" thickBot="1">
      <c r="A95" s="134" t="s">
        <v>942</v>
      </c>
      <c r="B95" s="129" t="s">
        <v>384</v>
      </c>
      <c r="C95" s="130" t="s">
        <v>644</v>
      </c>
      <c r="D95" s="131">
        <v>363000</v>
      </c>
      <c r="E95" s="131">
        <v>223999.73</v>
      </c>
      <c r="F95" s="121">
        <f t="shared" si="1"/>
        <v>139000.27</v>
      </c>
      <c r="G95" s="132"/>
      <c r="H95" s="133"/>
    </row>
    <row r="96" spans="1:8" ht="13.5" thickBot="1">
      <c r="A96" s="134" t="s">
        <v>929</v>
      </c>
      <c r="B96" s="129" t="s">
        <v>384</v>
      </c>
      <c r="C96" s="130" t="s">
        <v>645</v>
      </c>
      <c r="D96" s="131">
        <v>363000</v>
      </c>
      <c r="E96" s="131">
        <v>223999.73</v>
      </c>
      <c r="F96" s="121">
        <f t="shared" si="1"/>
        <v>139000.27</v>
      </c>
      <c r="G96" s="132"/>
      <c r="H96" s="133"/>
    </row>
    <row r="97" spans="1:8" ht="13.5" thickBot="1">
      <c r="A97" s="134" t="s">
        <v>445</v>
      </c>
      <c r="B97" s="129" t="s">
        <v>384</v>
      </c>
      <c r="C97" s="130" t="s">
        <v>646</v>
      </c>
      <c r="D97" s="131">
        <v>363000</v>
      </c>
      <c r="E97" s="131">
        <v>223999.73</v>
      </c>
      <c r="F97" s="121">
        <f t="shared" si="1"/>
        <v>139000.27</v>
      </c>
      <c r="G97" s="132"/>
      <c r="H97" s="133"/>
    </row>
    <row r="98" spans="1:8" ht="13.5" thickBot="1">
      <c r="A98" s="134" t="s">
        <v>450</v>
      </c>
      <c r="B98" s="129" t="s">
        <v>384</v>
      </c>
      <c r="C98" s="130" t="s">
        <v>647</v>
      </c>
      <c r="D98" s="131">
        <v>363000</v>
      </c>
      <c r="E98" s="131">
        <v>223999.73</v>
      </c>
      <c r="F98" s="121">
        <f t="shared" si="1"/>
        <v>139000.27</v>
      </c>
      <c r="G98" s="132"/>
      <c r="H98" s="133"/>
    </row>
    <row r="99" spans="1:8" ht="13.5" thickBot="1">
      <c r="A99" s="134" t="s">
        <v>453</v>
      </c>
      <c r="B99" s="129" t="s">
        <v>384</v>
      </c>
      <c r="C99" s="130" t="s">
        <v>648</v>
      </c>
      <c r="D99" s="131">
        <v>363000</v>
      </c>
      <c r="E99" s="131">
        <v>223999.73</v>
      </c>
      <c r="F99" s="121">
        <f t="shared" si="1"/>
        <v>139000.27</v>
      </c>
      <c r="G99" s="132"/>
      <c r="H99" s="133"/>
    </row>
    <row r="100" spans="1:8" ht="23.25" thickBot="1">
      <c r="A100" s="152" t="s">
        <v>634</v>
      </c>
      <c r="B100" s="129" t="s">
        <v>384</v>
      </c>
      <c r="C100" s="130" t="s">
        <v>635</v>
      </c>
      <c r="D100" s="131">
        <v>537600</v>
      </c>
      <c r="E100" s="131">
        <v>457803</v>
      </c>
      <c r="F100" s="121">
        <f t="shared" si="1"/>
        <v>79797</v>
      </c>
      <c r="G100" s="132"/>
      <c r="H100" s="133"/>
    </row>
    <row r="101" spans="1:8" ht="13.5" thickBot="1">
      <c r="A101" s="134" t="s">
        <v>929</v>
      </c>
      <c r="B101" s="129" t="s">
        <v>384</v>
      </c>
      <c r="C101" s="130" t="s">
        <v>636</v>
      </c>
      <c r="D101" s="131">
        <v>537600</v>
      </c>
      <c r="E101" s="131">
        <v>457803</v>
      </c>
      <c r="F101" s="121">
        <f t="shared" si="1"/>
        <v>79797</v>
      </c>
      <c r="G101" s="132"/>
      <c r="H101" s="133"/>
    </row>
    <row r="102" spans="1:8" ht="13.5" thickBot="1">
      <c r="A102" s="134" t="s">
        <v>445</v>
      </c>
      <c r="B102" s="129" t="s">
        <v>384</v>
      </c>
      <c r="C102" s="130" t="s">
        <v>637</v>
      </c>
      <c r="D102" s="131">
        <v>537600</v>
      </c>
      <c r="E102" s="131">
        <v>457803</v>
      </c>
      <c r="F102" s="121">
        <f t="shared" si="1"/>
        <v>79797</v>
      </c>
      <c r="G102" s="132"/>
      <c r="H102" s="133"/>
    </row>
    <row r="103" spans="1:8" ht="13.5" thickBot="1">
      <c r="A103" s="134" t="s">
        <v>450</v>
      </c>
      <c r="B103" s="129" t="s">
        <v>384</v>
      </c>
      <c r="C103" s="130" t="s">
        <v>638</v>
      </c>
      <c r="D103" s="131">
        <v>537600</v>
      </c>
      <c r="E103" s="131">
        <v>457803</v>
      </c>
      <c r="F103" s="121">
        <f t="shared" si="1"/>
        <v>79797</v>
      </c>
      <c r="G103" s="132"/>
      <c r="H103" s="133"/>
    </row>
    <row r="104" spans="1:8" ht="13.5" thickBot="1">
      <c r="A104" s="134" t="s">
        <v>453</v>
      </c>
      <c r="B104" s="129" t="s">
        <v>384</v>
      </c>
      <c r="C104" s="130" t="s">
        <v>639</v>
      </c>
      <c r="D104" s="131">
        <v>537600</v>
      </c>
      <c r="E104" s="131">
        <v>457803</v>
      </c>
      <c r="F104" s="121">
        <f t="shared" si="1"/>
        <v>79797</v>
      </c>
      <c r="G104" s="132"/>
      <c r="H104" s="133"/>
    </row>
    <row r="105" spans="1:8" ht="13.5" thickBot="1">
      <c r="A105" s="134" t="s">
        <v>943</v>
      </c>
      <c r="B105" s="129" t="s">
        <v>384</v>
      </c>
      <c r="C105" s="130" t="s">
        <v>1077</v>
      </c>
      <c r="D105" s="131">
        <v>12292100</v>
      </c>
      <c r="E105" s="131">
        <v>12150028.07</v>
      </c>
      <c r="F105" s="121">
        <f t="shared" si="1"/>
        <v>142071.9299999997</v>
      </c>
      <c r="G105" s="132"/>
      <c r="H105" s="133"/>
    </row>
    <row r="106" spans="1:8" ht="13.5" thickBot="1">
      <c r="A106" s="134" t="s">
        <v>929</v>
      </c>
      <c r="B106" s="129" t="s">
        <v>384</v>
      </c>
      <c r="C106" s="130" t="s">
        <v>1078</v>
      </c>
      <c r="D106" s="131">
        <v>12292100</v>
      </c>
      <c r="E106" s="131">
        <v>12150028.07</v>
      </c>
      <c r="F106" s="121">
        <f t="shared" si="1"/>
        <v>142071.9299999997</v>
      </c>
      <c r="G106" s="132"/>
      <c r="H106" s="133"/>
    </row>
    <row r="107" spans="1:8" ht="13.5" thickBot="1">
      <c r="A107" s="134" t="s">
        <v>445</v>
      </c>
      <c r="B107" s="129" t="s">
        <v>384</v>
      </c>
      <c r="C107" s="130" t="s">
        <v>1079</v>
      </c>
      <c r="D107" s="131">
        <v>10508380</v>
      </c>
      <c r="E107" s="131">
        <v>10366309.05</v>
      </c>
      <c r="F107" s="121">
        <f t="shared" si="1"/>
        <v>142070.94999999925</v>
      </c>
      <c r="G107" s="132"/>
      <c r="H107" s="133"/>
    </row>
    <row r="108" spans="1:8" ht="13.5" thickBot="1">
      <c r="A108" s="134" t="s">
        <v>446</v>
      </c>
      <c r="B108" s="129" t="s">
        <v>384</v>
      </c>
      <c r="C108" s="130" t="s">
        <v>1080</v>
      </c>
      <c r="D108" s="131">
        <v>4678000</v>
      </c>
      <c r="E108" s="131">
        <v>4677979.98</v>
      </c>
      <c r="F108" s="121">
        <f t="shared" si="1"/>
        <v>20.019999999552965</v>
      </c>
      <c r="G108" s="132"/>
      <c r="H108" s="133"/>
    </row>
    <row r="109" spans="1:8" ht="13.5" thickBot="1">
      <c r="A109" s="134" t="s">
        <v>447</v>
      </c>
      <c r="B109" s="129" t="s">
        <v>384</v>
      </c>
      <c r="C109" s="130" t="s">
        <v>1081</v>
      </c>
      <c r="D109" s="131">
        <v>3626000</v>
      </c>
      <c r="E109" s="131">
        <v>3625979.98</v>
      </c>
      <c r="F109" s="121">
        <f t="shared" si="1"/>
        <v>20.020000000018626</v>
      </c>
      <c r="G109" s="132"/>
      <c r="H109" s="133"/>
    </row>
    <row r="110" spans="1:8" ht="13.5" thickBot="1">
      <c r="A110" s="134" t="s">
        <v>449</v>
      </c>
      <c r="B110" s="129" t="s">
        <v>384</v>
      </c>
      <c r="C110" s="130" t="s">
        <v>1082</v>
      </c>
      <c r="D110" s="131">
        <v>1052000</v>
      </c>
      <c r="E110" s="131">
        <v>1052000</v>
      </c>
      <c r="F110" s="121">
        <f t="shared" si="1"/>
        <v>0</v>
      </c>
      <c r="G110" s="132"/>
      <c r="H110" s="133"/>
    </row>
    <row r="111" spans="1:8" ht="13.5" thickBot="1">
      <c r="A111" s="134" t="s">
        <v>450</v>
      </c>
      <c r="B111" s="129" t="s">
        <v>384</v>
      </c>
      <c r="C111" s="130" t="s">
        <v>1083</v>
      </c>
      <c r="D111" s="131">
        <v>5463080</v>
      </c>
      <c r="E111" s="131">
        <v>5387338.34</v>
      </c>
      <c r="F111" s="121">
        <f t="shared" si="1"/>
        <v>75741.66000000015</v>
      </c>
      <c r="G111" s="132"/>
      <c r="H111" s="133"/>
    </row>
    <row r="112" spans="1:8" ht="13.5" thickBot="1">
      <c r="A112" s="134" t="s">
        <v>451</v>
      </c>
      <c r="B112" s="129" t="s">
        <v>384</v>
      </c>
      <c r="C112" s="130" t="s">
        <v>1084</v>
      </c>
      <c r="D112" s="131">
        <v>1091000</v>
      </c>
      <c r="E112" s="131">
        <v>1091000</v>
      </c>
      <c r="F112" s="121">
        <f t="shared" si="1"/>
        <v>0</v>
      </c>
      <c r="G112" s="132"/>
      <c r="H112" s="133"/>
    </row>
    <row r="113" spans="1:8" ht="13.5" thickBot="1">
      <c r="A113" s="134" t="s">
        <v>459</v>
      </c>
      <c r="B113" s="129" t="s">
        <v>384</v>
      </c>
      <c r="C113" s="130" t="s">
        <v>1085</v>
      </c>
      <c r="D113" s="131">
        <v>1710000</v>
      </c>
      <c r="E113" s="131">
        <v>1710000</v>
      </c>
      <c r="F113" s="121">
        <f t="shared" si="1"/>
        <v>0</v>
      </c>
      <c r="G113" s="132"/>
      <c r="H113" s="133"/>
    </row>
    <row r="114" spans="1:8" ht="13.5" thickBot="1">
      <c r="A114" s="134" t="s">
        <v>452</v>
      </c>
      <c r="B114" s="129" t="s">
        <v>384</v>
      </c>
      <c r="C114" s="130" t="s">
        <v>1086</v>
      </c>
      <c r="D114" s="131">
        <v>1501080</v>
      </c>
      <c r="E114" s="131">
        <v>1425648.61</v>
      </c>
      <c r="F114" s="121">
        <f t="shared" si="1"/>
        <v>75431.3899999999</v>
      </c>
      <c r="G114" s="132"/>
      <c r="H114" s="133"/>
    </row>
    <row r="115" spans="1:8" ht="13.5" thickBot="1">
      <c r="A115" s="134" t="s">
        <v>453</v>
      </c>
      <c r="B115" s="129" t="s">
        <v>384</v>
      </c>
      <c r="C115" s="130" t="s">
        <v>1087</v>
      </c>
      <c r="D115" s="131">
        <v>1161000</v>
      </c>
      <c r="E115" s="131">
        <v>1160689.73</v>
      </c>
      <c r="F115" s="121">
        <f t="shared" si="1"/>
        <v>310.2700000000186</v>
      </c>
      <c r="G115" s="132"/>
      <c r="H115" s="133"/>
    </row>
    <row r="116" spans="1:8" ht="13.5" thickBot="1">
      <c r="A116" s="134" t="s">
        <v>454</v>
      </c>
      <c r="B116" s="129" t="s">
        <v>384</v>
      </c>
      <c r="C116" s="130" t="s">
        <v>1088</v>
      </c>
      <c r="D116" s="131">
        <v>367300</v>
      </c>
      <c r="E116" s="131">
        <v>300990.73</v>
      </c>
      <c r="F116" s="121">
        <f t="shared" si="1"/>
        <v>66309.27000000002</v>
      </c>
      <c r="G116" s="132"/>
      <c r="H116" s="133"/>
    </row>
    <row r="117" spans="1:8" ht="13.5" thickBot="1">
      <c r="A117" s="134" t="s">
        <v>455</v>
      </c>
      <c r="B117" s="129" t="s">
        <v>384</v>
      </c>
      <c r="C117" s="130" t="s">
        <v>1089</v>
      </c>
      <c r="D117" s="131">
        <v>1783720</v>
      </c>
      <c r="E117" s="131">
        <v>1783719.02</v>
      </c>
      <c r="F117" s="121">
        <f t="shared" si="1"/>
        <v>0.9799999999813735</v>
      </c>
      <c r="G117" s="132"/>
      <c r="H117" s="133"/>
    </row>
    <row r="118" spans="1:8" ht="13.5" thickBot="1">
      <c r="A118" s="134" t="s">
        <v>456</v>
      </c>
      <c r="B118" s="129" t="s">
        <v>384</v>
      </c>
      <c r="C118" s="130" t="s">
        <v>1090</v>
      </c>
      <c r="D118" s="131">
        <v>480000</v>
      </c>
      <c r="E118" s="131">
        <v>479999.02</v>
      </c>
      <c r="F118" s="121">
        <f t="shared" si="1"/>
        <v>0.9799999999813735</v>
      </c>
      <c r="G118" s="132"/>
      <c r="H118" s="133"/>
    </row>
    <row r="119" spans="1:8" ht="13.5" thickBot="1">
      <c r="A119" s="134" t="s">
        <v>457</v>
      </c>
      <c r="B119" s="129" t="s">
        <v>384</v>
      </c>
      <c r="C119" s="130" t="s">
        <v>1091</v>
      </c>
      <c r="D119" s="131">
        <v>1303720</v>
      </c>
      <c r="E119" s="131">
        <v>1303720</v>
      </c>
      <c r="F119" s="121">
        <f t="shared" si="1"/>
        <v>0</v>
      </c>
      <c r="G119" s="132"/>
      <c r="H119" s="133"/>
    </row>
    <row r="120" spans="1:8" ht="23.25" thickBot="1">
      <c r="A120" s="134" t="s">
        <v>944</v>
      </c>
      <c r="B120" s="129" t="s">
        <v>384</v>
      </c>
      <c r="C120" s="130" t="s">
        <v>1092</v>
      </c>
      <c r="D120" s="131">
        <v>774130</v>
      </c>
      <c r="E120" s="131">
        <v>651790</v>
      </c>
      <c r="F120" s="121">
        <f t="shared" si="1"/>
        <v>122340</v>
      </c>
      <c r="G120" s="132"/>
      <c r="H120" s="133"/>
    </row>
    <row r="121" spans="1:8" ht="13.5" thickBot="1">
      <c r="A121" s="134" t="s">
        <v>929</v>
      </c>
      <c r="B121" s="129" t="s">
        <v>384</v>
      </c>
      <c r="C121" s="130" t="s">
        <v>1093</v>
      </c>
      <c r="D121" s="131">
        <v>774130</v>
      </c>
      <c r="E121" s="131">
        <v>651790</v>
      </c>
      <c r="F121" s="121">
        <f t="shared" si="1"/>
        <v>122340</v>
      </c>
      <c r="G121" s="132"/>
      <c r="H121" s="133"/>
    </row>
    <row r="122" spans="1:8" ht="13.5" thickBot="1">
      <c r="A122" s="134" t="s">
        <v>445</v>
      </c>
      <c r="B122" s="129" t="s">
        <v>384</v>
      </c>
      <c r="C122" s="130" t="s">
        <v>1094</v>
      </c>
      <c r="D122" s="131">
        <v>653337.06</v>
      </c>
      <c r="E122" s="131">
        <v>591270</v>
      </c>
      <c r="F122" s="121">
        <f t="shared" si="1"/>
        <v>62067.060000000056</v>
      </c>
      <c r="G122" s="132"/>
      <c r="H122" s="133"/>
    </row>
    <row r="123" spans="1:8" ht="13.5" thickBot="1">
      <c r="A123" s="134" t="s">
        <v>446</v>
      </c>
      <c r="B123" s="129" t="s">
        <v>384</v>
      </c>
      <c r="C123" s="130" t="s">
        <v>1095</v>
      </c>
      <c r="D123" s="131">
        <v>602000</v>
      </c>
      <c r="E123" s="131">
        <v>566417.59</v>
      </c>
      <c r="F123" s="121">
        <f t="shared" si="1"/>
        <v>35582.41000000003</v>
      </c>
      <c r="G123" s="132"/>
      <c r="H123" s="133"/>
    </row>
    <row r="124" spans="1:8" ht="13.5" thickBot="1">
      <c r="A124" s="134" t="s">
        <v>447</v>
      </c>
      <c r="B124" s="129" t="s">
        <v>384</v>
      </c>
      <c r="C124" s="130" t="s">
        <v>1096</v>
      </c>
      <c r="D124" s="131">
        <v>462000</v>
      </c>
      <c r="E124" s="131">
        <v>436433.02</v>
      </c>
      <c r="F124" s="121">
        <f t="shared" si="1"/>
        <v>25566.97999999998</v>
      </c>
      <c r="G124" s="132"/>
      <c r="H124" s="133"/>
    </row>
    <row r="125" spans="1:8" ht="13.5" thickBot="1">
      <c r="A125" s="134" t="s">
        <v>449</v>
      </c>
      <c r="B125" s="129" t="s">
        <v>384</v>
      </c>
      <c r="C125" s="130" t="s">
        <v>1097</v>
      </c>
      <c r="D125" s="131">
        <v>140000</v>
      </c>
      <c r="E125" s="131">
        <v>129984.57</v>
      </c>
      <c r="F125" s="121">
        <f t="shared" si="1"/>
        <v>10015.429999999993</v>
      </c>
      <c r="G125" s="132"/>
      <c r="H125" s="133"/>
    </row>
    <row r="126" spans="1:8" ht="13.5" thickBot="1">
      <c r="A126" s="134" t="s">
        <v>450</v>
      </c>
      <c r="B126" s="129" t="s">
        <v>384</v>
      </c>
      <c r="C126" s="130" t="s">
        <v>1098</v>
      </c>
      <c r="D126" s="131">
        <v>51337.06</v>
      </c>
      <c r="E126" s="131">
        <v>24852.41</v>
      </c>
      <c r="F126" s="121">
        <f t="shared" si="1"/>
        <v>26484.649999999998</v>
      </c>
      <c r="G126" s="132"/>
      <c r="H126" s="133"/>
    </row>
    <row r="127" spans="1:8" ht="13.5" thickBot="1">
      <c r="A127" s="134" t="s">
        <v>451</v>
      </c>
      <c r="B127" s="129" t="s">
        <v>384</v>
      </c>
      <c r="C127" s="130" t="s">
        <v>1099</v>
      </c>
      <c r="D127" s="131">
        <v>48000</v>
      </c>
      <c r="E127" s="131">
        <v>21515.35</v>
      </c>
      <c r="F127" s="121">
        <f t="shared" si="1"/>
        <v>26484.65</v>
      </c>
      <c r="G127" s="132"/>
      <c r="H127" s="133"/>
    </row>
    <row r="128" spans="1:8" ht="13.5" thickBot="1">
      <c r="A128" s="134" t="s">
        <v>453</v>
      </c>
      <c r="B128" s="129" t="s">
        <v>384</v>
      </c>
      <c r="C128" s="130" t="s">
        <v>1100</v>
      </c>
      <c r="D128" s="131">
        <v>3337.06</v>
      </c>
      <c r="E128" s="131">
        <v>3337.06</v>
      </c>
      <c r="F128" s="121">
        <f t="shared" si="1"/>
        <v>0</v>
      </c>
      <c r="G128" s="132"/>
      <c r="H128" s="133"/>
    </row>
    <row r="129" spans="1:8" ht="13.5" thickBot="1">
      <c r="A129" s="134" t="s">
        <v>455</v>
      </c>
      <c r="B129" s="129" t="s">
        <v>384</v>
      </c>
      <c r="C129" s="130" t="s">
        <v>1101</v>
      </c>
      <c r="D129" s="131">
        <v>120792.94</v>
      </c>
      <c r="E129" s="131">
        <v>60520</v>
      </c>
      <c r="F129" s="121">
        <f t="shared" si="1"/>
        <v>60272.94</v>
      </c>
      <c r="G129" s="132"/>
      <c r="H129" s="133"/>
    </row>
    <row r="130" spans="1:8" ht="13.5" thickBot="1">
      <c r="A130" s="134" t="s">
        <v>456</v>
      </c>
      <c r="B130" s="129" t="s">
        <v>384</v>
      </c>
      <c r="C130" s="130" t="s">
        <v>649</v>
      </c>
      <c r="D130" s="131">
        <v>80375.94</v>
      </c>
      <c r="E130" s="131">
        <v>35913</v>
      </c>
      <c r="F130" s="121">
        <f t="shared" si="1"/>
        <v>44462.94</v>
      </c>
      <c r="G130" s="132"/>
      <c r="H130" s="133"/>
    </row>
    <row r="131" spans="1:8" ht="13.5" thickBot="1">
      <c r="A131" s="134" t="s">
        <v>457</v>
      </c>
      <c r="B131" s="129" t="s">
        <v>384</v>
      </c>
      <c r="C131" s="130" t="s">
        <v>1102</v>
      </c>
      <c r="D131" s="131">
        <v>40417</v>
      </c>
      <c r="E131" s="131">
        <v>24607</v>
      </c>
      <c r="F131" s="121">
        <f t="shared" si="1"/>
        <v>15810</v>
      </c>
      <c r="G131" s="132"/>
      <c r="H131" s="133"/>
    </row>
    <row r="132" spans="1:8" ht="34.5" thickBot="1">
      <c r="A132" s="134" t="s">
        <v>945</v>
      </c>
      <c r="B132" s="129" t="s">
        <v>384</v>
      </c>
      <c r="C132" s="130" t="s">
        <v>1103</v>
      </c>
      <c r="D132" s="131">
        <v>521850</v>
      </c>
      <c r="E132" s="131">
        <v>521850</v>
      </c>
      <c r="F132" s="121">
        <f t="shared" si="1"/>
        <v>0</v>
      </c>
      <c r="G132" s="132"/>
      <c r="H132" s="133"/>
    </row>
    <row r="133" spans="1:8" ht="13.5" thickBot="1">
      <c r="A133" s="134" t="s">
        <v>929</v>
      </c>
      <c r="B133" s="129" t="s">
        <v>384</v>
      </c>
      <c r="C133" s="130" t="s">
        <v>1104</v>
      </c>
      <c r="D133" s="131">
        <v>521850</v>
      </c>
      <c r="E133" s="131">
        <v>521850</v>
      </c>
      <c r="F133" s="121">
        <f t="shared" si="1"/>
        <v>0</v>
      </c>
      <c r="G133" s="132"/>
      <c r="H133" s="133"/>
    </row>
    <row r="134" spans="1:8" ht="13.5" thickBot="1">
      <c r="A134" s="134" t="s">
        <v>445</v>
      </c>
      <c r="B134" s="129" t="s">
        <v>384</v>
      </c>
      <c r="C134" s="130" t="s">
        <v>1105</v>
      </c>
      <c r="D134" s="131">
        <v>504614.7</v>
      </c>
      <c r="E134" s="131">
        <v>504614.7</v>
      </c>
      <c r="F134" s="121">
        <f t="shared" si="1"/>
        <v>0</v>
      </c>
      <c r="G134" s="132"/>
      <c r="H134" s="133"/>
    </row>
    <row r="135" spans="1:8" ht="13.5" thickBot="1">
      <c r="A135" s="134" t="s">
        <v>446</v>
      </c>
      <c r="B135" s="129" t="s">
        <v>384</v>
      </c>
      <c r="C135" s="130" t="s">
        <v>1106</v>
      </c>
      <c r="D135" s="131">
        <v>449587.64</v>
      </c>
      <c r="E135" s="131">
        <v>449587.64</v>
      </c>
      <c r="F135" s="121">
        <f t="shared" si="1"/>
        <v>0</v>
      </c>
      <c r="G135" s="132"/>
      <c r="H135" s="133"/>
    </row>
    <row r="136" spans="1:8" ht="13.5" thickBot="1">
      <c r="A136" s="134" t="s">
        <v>447</v>
      </c>
      <c r="B136" s="129" t="s">
        <v>384</v>
      </c>
      <c r="C136" s="130" t="s">
        <v>1107</v>
      </c>
      <c r="D136" s="131">
        <v>345370.05</v>
      </c>
      <c r="E136" s="131">
        <v>345370.05</v>
      </c>
      <c r="F136" s="121">
        <f t="shared" si="1"/>
        <v>0</v>
      </c>
      <c r="G136" s="132"/>
      <c r="H136" s="133"/>
    </row>
    <row r="137" spans="1:8" ht="13.5" thickBot="1">
      <c r="A137" s="134" t="s">
        <v>449</v>
      </c>
      <c r="B137" s="129" t="s">
        <v>384</v>
      </c>
      <c r="C137" s="130" t="s">
        <v>1108</v>
      </c>
      <c r="D137" s="131">
        <v>104217.59</v>
      </c>
      <c r="E137" s="131">
        <v>104217.59</v>
      </c>
      <c r="F137" s="121">
        <f aca="true" t="shared" si="2" ref="F137:F200">D137-E137</f>
        <v>0</v>
      </c>
      <c r="G137" s="132"/>
      <c r="H137" s="133"/>
    </row>
    <row r="138" spans="1:8" ht="13.5" thickBot="1">
      <c r="A138" s="134" t="s">
        <v>450</v>
      </c>
      <c r="B138" s="129" t="s">
        <v>384</v>
      </c>
      <c r="C138" s="130" t="s">
        <v>1109</v>
      </c>
      <c r="D138" s="131">
        <v>55027.06</v>
      </c>
      <c r="E138" s="131">
        <v>55027.06</v>
      </c>
      <c r="F138" s="121">
        <f t="shared" si="2"/>
        <v>0</v>
      </c>
      <c r="G138" s="132"/>
      <c r="H138" s="133"/>
    </row>
    <row r="139" spans="1:8" ht="13.5" thickBot="1">
      <c r="A139" s="134" t="s">
        <v>451</v>
      </c>
      <c r="B139" s="129" t="s">
        <v>384</v>
      </c>
      <c r="C139" s="130" t="s">
        <v>1110</v>
      </c>
      <c r="D139" s="131">
        <v>19050</v>
      </c>
      <c r="E139" s="131">
        <v>19050</v>
      </c>
      <c r="F139" s="121">
        <f t="shared" si="2"/>
        <v>0</v>
      </c>
      <c r="G139" s="132"/>
      <c r="H139" s="133"/>
    </row>
    <row r="140" spans="1:8" ht="13.5" thickBot="1">
      <c r="A140" s="134" t="s">
        <v>453</v>
      </c>
      <c r="B140" s="129" t="s">
        <v>384</v>
      </c>
      <c r="C140" s="130" t="s">
        <v>1111</v>
      </c>
      <c r="D140" s="131">
        <v>35977.06</v>
      </c>
      <c r="E140" s="131">
        <v>35977.06</v>
      </c>
      <c r="F140" s="121">
        <f t="shared" si="2"/>
        <v>0</v>
      </c>
      <c r="G140" s="132"/>
      <c r="H140" s="133"/>
    </row>
    <row r="141" spans="1:8" ht="13.5" thickBot="1">
      <c r="A141" s="134" t="s">
        <v>455</v>
      </c>
      <c r="B141" s="129" t="s">
        <v>384</v>
      </c>
      <c r="C141" s="130" t="s">
        <v>1112</v>
      </c>
      <c r="D141" s="131">
        <v>17235.3</v>
      </c>
      <c r="E141" s="131">
        <v>17235.3</v>
      </c>
      <c r="F141" s="121">
        <f t="shared" si="2"/>
        <v>0</v>
      </c>
      <c r="G141" s="132"/>
      <c r="H141" s="133"/>
    </row>
    <row r="142" spans="1:8" ht="13.5" thickBot="1">
      <c r="A142" s="134" t="s">
        <v>457</v>
      </c>
      <c r="B142" s="129" t="s">
        <v>384</v>
      </c>
      <c r="C142" s="130" t="s">
        <v>1113</v>
      </c>
      <c r="D142" s="131">
        <v>17235.3</v>
      </c>
      <c r="E142" s="131">
        <v>17235.3</v>
      </c>
      <c r="F142" s="121">
        <f t="shared" si="2"/>
        <v>0</v>
      </c>
      <c r="G142" s="132"/>
      <c r="H142" s="133"/>
    </row>
    <row r="143" spans="1:8" ht="23.25" thickBot="1">
      <c r="A143" s="134" t="s">
        <v>946</v>
      </c>
      <c r="B143" s="129" t="s">
        <v>384</v>
      </c>
      <c r="C143" s="130" t="s">
        <v>1114</v>
      </c>
      <c r="D143" s="131">
        <v>632700</v>
      </c>
      <c r="E143" s="131">
        <v>632700</v>
      </c>
      <c r="F143" s="121">
        <f t="shared" si="2"/>
        <v>0</v>
      </c>
      <c r="G143" s="132"/>
      <c r="H143" s="133"/>
    </row>
    <row r="144" spans="1:8" ht="13.5" thickBot="1">
      <c r="A144" s="134" t="s">
        <v>929</v>
      </c>
      <c r="B144" s="129" t="s">
        <v>384</v>
      </c>
      <c r="C144" s="130" t="s">
        <v>1115</v>
      </c>
      <c r="D144" s="131">
        <v>632700</v>
      </c>
      <c r="E144" s="131">
        <v>632700</v>
      </c>
      <c r="F144" s="121">
        <f t="shared" si="2"/>
        <v>0</v>
      </c>
      <c r="G144" s="132"/>
      <c r="H144" s="133"/>
    </row>
    <row r="145" spans="1:8" ht="13.5" thickBot="1">
      <c r="A145" s="134" t="s">
        <v>445</v>
      </c>
      <c r="B145" s="129" t="s">
        <v>384</v>
      </c>
      <c r="C145" s="130" t="s">
        <v>1116</v>
      </c>
      <c r="D145" s="131">
        <v>624800</v>
      </c>
      <c r="E145" s="131">
        <v>624800</v>
      </c>
      <c r="F145" s="121">
        <f t="shared" si="2"/>
        <v>0</v>
      </c>
      <c r="G145" s="132"/>
      <c r="H145" s="133"/>
    </row>
    <row r="146" spans="1:8" ht="13.5" thickBot="1">
      <c r="A146" s="134" t="s">
        <v>446</v>
      </c>
      <c r="B146" s="129" t="s">
        <v>384</v>
      </c>
      <c r="C146" s="130" t="s">
        <v>1117</v>
      </c>
      <c r="D146" s="131">
        <v>607382.38</v>
      </c>
      <c r="E146" s="131">
        <v>607382.38</v>
      </c>
      <c r="F146" s="121">
        <f t="shared" si="2"/>
        <v>0</v>
      </c>
      <c r="G146" s="132"/>
      <c r="H146" s="133"/>
    </row>
    <row r="147" spans="1:8" ht="13.5" thickBot="1">
      <c r="A147" s="134" t="s">
        <v>447</v>
      </c>
      <c r="B147" s="129" t="s">
        <v>384</v>
      </c>
      <c r="C147" s="130" t="s">
        <v>1118</v>
      </c>
      <c r="D147" s="131">
        <v>468126.66</v>
      </c>
      <c r="E147" s="131">
        <v>468126.66</v>
      </c>
      <c r="F147" s="121">
        <f t="shared" si="2"/>
        <v>0</v>
      </c>
      <c r="G147" s="132"/>
      <c r="H147" s="133"/>
    </row>
    <row r="148" spans="1:8" ht="13.5" thickBot="1">
      <c r="A148" s="134" t="s">
        <v>449</v>
      </c>
      <c r="B148" s="129" t="s">
        <v>384</v>
      </c>
      <c r="C148" s="130" t="s">
        <v>1119</v>
      </c>
      <c r="D148" s="131">
        <v>139255.72</v>
      </c>
      <c r="E148" s="131">
        <v>139255.72</v>
      </c>
      <c r="F148" s="121">
        <f t="shared" si="2"/>
        <v>0</v>
      </c>
      <c r="G148" s="132"/>
      <c r="H148" s="133"/>
    </row>
    <row r="149" spans="1:8" ht="13.5" thickBot="1">
      <c r="A149" s="134" t="s">
        <v>450</v>
      </c>
      <c r="B149" s="129" t="s">
        <v>384</v>
      </c>
      <c r="C149" s="130" t="s">
        <v>1120</v>
      </c>
      <c r="D149" s="131">
        <v>17417.62</v>
      </c>
      <c r="E149" s="131">
        <v>17417.62</v>
      </c>
      <c r="F149" s="121">
        <f t="shared" si="2"/>
        <v>0</v>
      </c>
      <c r="G149" s="132"/>
      <c r="H149" s="133"/>
    </row>
    <row r="150" spans="1:8" ht="13.5" thickBot="1">
      <c r="A150" s="134" t="s">
        <v>451</v>
      </c>
      <c r="B150" s="129" t="s">
        <v>384</v>
      </c>
      <c r="C150" s="130" t="s">
        <v>1121</v>
      </c>
      <c r="D150" s="131">
        <v>17417.62</v>
      </c>
      <c r="E150" s="131">
        <v>17417.62</v>
      </c>
      <c r="F150" s="121">
        <f t="shared" si="2"/>
        <v>0</v>
      </c>
      <c r="G150" s="132"/>
      <c r="H150" s="133"/>
    </row>
    <row r="151" spans="1:8" ht="13.5" thickBot="1">
      <c r="A151" s="134" t="s">
        <v>455</v>
      </c>
      <c r="B151" s="129" t="s">
        <v>384</v>
      </c>
      <c r="C151" s="130" t="s">
        <v>650</v>
      </c>
      <c r="D151" s="131">
        <v>7900</v>
      </c>
      <c r="E151" s="131">
        <v>7900</v>
      </c>
      <c r="F151" s="121">
        <f t="shared" si="2"/>
        <v>0</v>
      </c>
      <c r="G151" s="132"/>
      <c r="H151" s="133"/>
    </row>
    <row r="152" spans="1:8" ht="13.5" thickBot="1">
      <c r="A152" s="134" t="s">
        <v>457</v>
      </c>
      <c r="B152" s="129" t="s">
        <v>384</v>
      </c>
      <c r="C152" s="130" t="s">
        <v>651</v>
      </c>
      <c r="D152" s="131">
        <v>7900</v>
      </c>
      <c r="E152" s="131">
        <v>7900</v>
      </c>
      <c r="F152" s="121">
        <f t="shared" si="2"/>
        <v>0</v>
      </c>
      <c r="G152" s="132"/>
      <c r="H152" s="133"/>
    </row>
    <row r="153" spans="1:8" ht="57" thickBot="1">
      <c r="A153" s="134" t="s">
        <v>947</v>
      </c>
      <c r="B153" s="129" t="s">
        <v>384</v>
      </c>
      <c r="C153" s="130" t="s">
        <v>1122</v>
      </c>
      <c r="D153" s="131">
        <v>2179000</v>
      </c>
      <c r="E153" s="131">
        <v>2173898.1</v>
      </c>
      <c r="F153" s="121">
        <f t="shared" si="2"/>
        <v>5101.899999999907</v>
      </c>
      <c r="G153" s="132"/>
      <c r="H153" s="133"/>
    </row>
    <row r="154" spans="1:8" ht="13.5" thickBot="1">
      <c r="A154" s="134" t="s">
        <v>929</v>
      </c>
      <c r="B154" s="129" t="s">
        <v>384</v>
      </c>
      <c r="C154" s="130" t="s">
        <v>1123</v>
      </c>
      <c r="D154" s="131">
        <v>2179000</v>
      </c>
      <c r="E154" s="131">
        <v>2173898.1</v>
      </c>
      <c r="F154" s="121">
        <f t="shared" si="2"/>
        <v>5101.899999999907</v>
      </c>
      <c r="G154" s="132"/>
      <c r="H154" s="133"/>
    </row>
    <row r="155" spans="1:8" ht="13.5" thickBot="1">
      <c r="A155" s="134" t="s">
        <v>445</v>
      </c>
      <c r="B155" s="129" t="s">
        <v>384</v>
      </c>
      <c r="C155" s="130" t="s">
        <v>1124</v>
      </c>
      <c r="D155" s="131">
        <v>2179000</v>
      </c>
      <c r="E155" s="131">
        <v>2173898.1</v>
      </c>
      <c r="F155" s="121">
        <f t="shared" si="2"/>
        <v>5101.899999999907</v>
      </c>
      <c r="G155" s="132"/>
      <c r="H155" s="133"/>
    </row>
    <row r="156" spans="1:8" ht="13.5" thickBot="1">
      <c r="A156" s="134" t="s">
        <v>450</v>
      </c>
      <c r="B156" s="129" t="s">
        <v>384</v>
      </c>
      <c r="C156" s="130" t="s">
        <v>1125</v>
      </c>
      <c r="D156" s="131">
        <v>2179000</v>
      </c>
      <c r="E156" s="131">
        <v>2173898.1</v>
      </c>
      <c r="F156" s="121">
        <f t="shared" si="2"/>
        <v>5101.899999999907</v>
      </c>
      <c r="G156" s="132"/>
      <c r="H156" s="133"/>
    </row>
    <row r="157" spans="1:8" ht="13.5" thickBot="1">
      <c r="A157" s="134" t="s">
        <v>453</v>
      </c>
      <c r="B157" s="129" t="s">
        <v>384</v>
      </c>
      <c r="C157" s="130" t="s">
        <v>1126</v>
      </c>
      <c r="D157" s="131">
        <v>2179000</v>
      </c>
      <c r="E157" s="131">
        <v>2173898.1</v>
      </c>
      <c r="F157" s="121">
        <f t="shared" si="2"/>
        <v>5101.899999999907</v>
      </c>
      <c r="G157" s="132"/>
      <c r="H157" s="133"/>
    </row>
    <row r="158" spans="1:8" ht="57" thickBot="1">
      <c r="A158" s="134" t="s">
        <v>948</v>
      </c>
      <c r="B158" s="129" t="s">
        <v>384</v>
      </c>
      <c r="C158" s="130" t="s">
        <v>1127</v>
      </c>
      <c r="D158" s="131">
        <v>85000</v>
      </c>
      <c r="E158" s="131">
        <v>75600</v>
      </c>
      <c r="F158" s="121">
        <f t="shared" si="2"/>
        <v>9400</v>
      </c>
      <c r="G158" s="132"/>
      <c r="H158" s="133"/>
    </row>
    <row r="159" spans="1:8" ht="13.5" thickBot="1">
      <c r="A159" s="134" t="s">
        <v>929</v>
      </c>
      <c r="B159" s="129" t="s">
        <v>384</v>
      </c>
      <c r="C159" s="130" t="s">
        <v>1128</v>
      </c>
      <c r="D159" s="131">
        <v>85000</v>
      </c>
      <c r="E159" s="131">
        <v>75600</v>
      </c>
      <c r="F159" s="121">
        <f t="shared" si="2"/>
        <v>9400</v>
      </c>
      <c r="G159" s="132"/>
      <c r="H159" s="133"/>
    </row>
    <row r="160" spans="1:8" ht="13.5" thickBot="1">
      <c r="A160" s="134" t="s">
        <v>445</v>
      </c>
      <c r="B160" s="129" t="s">
        <v>384</v>
      </c>
      <c r="C160" s="130" t="s">
        <v>1129</v>
      </c>
      <c r="D160" s="131">
        <v>85000</v>
      </c>
      <c r="E160" s="131">
        <v>75600</v>
      </c>
      <c r="F160" s="121">
        <f t="shared" si="2"/>
        <v>9400</v>
      </c>
      <c r="G160" s="132"/>
      <c r="H160" s="133"/>
    </row>
    <row r="161" spans="1:8" ht="13.5" thickBot="1">
      <c r="A161" s="134" t="s">
        <v>450</v>
      </c>
      <c r="B161" s="129" t="s">
        <v>384</v>
      </c>
      <c r="C161" s="130" t="s">
        <v>1130</v>
      </c>
      <c r="D161" s="131">
        <v>85000</v>
      </c>
      <c r="E161" s="131">
        <v>75600</v>
      </c>
      <c r="F161" s="121">
        <f t="shared" si="2"/>
        <v>9400</v>
      </c>
      <c r="G161" s="132"/>
      <c r="H161" s="133"/>
    </row>
    <row r="162" spans="1:8" ht="13.5" thickBot="1">
      <c r="A162" s="134" t="s">
        <v>453</v>
      </c>
      <c r="B162" s="129" t="s">
        <v>384</v>
      </c>
      <c r="C162" s="130" t="s">
        <v>1131</v>
      </c>
      <c r="D162" s="131">
        <v>85000</v>
      </c>
      <c r="E162" s="131">
        <v>75600</v>
      </c>
      <c r="F162" s="121">
        <f t="shared" si="2"/>
        <v>9400</v>
      </c>
      <c r="G162" s="132"/>
      <c r="H162" s="133"/>
    </row>
    <row r="163" spans="1:8" ht="45.75" thickBot="1">
      <c r="A163" s="134" t="s">
        <v>949</v>
      </c>
      <c r="B163" s="129" t="s">
        <v>384</v>
      </c>
      <c r="C163" s="130" t="s">
        <v>1132</v>
      </c>
      <c r="D163" s="131">
        <v>200000</v>
      </c>
      <c r="E163" s="131">
        <v>0</v>
      </c>
      <c r="F163" s="121">
        <f t="shared" si="2"/>
        <v>200000</v>
      </c>
      <c r="G163" s="132"/>
      <c r="H163" s="133"/>
    </row>
    <row r="164" spans="1:8" ht="13.5" thickBot="1">
      <c r="A164" s="134" t="s">
        <v>929</v>
      </c>
      <c r="B164" s="129" t="s">
        <v>384</v>
      </c>
      <c r="C164" s="130" t="s">
        <v>1133</v>
      </c>
      <c r="D164" s="131">
        <v>200000</v>
      </c>
      <c r="E164" s="131">
        <v>0</v>
      </c>
      <c r="F164" s="121">
        <f t="shared" si="2"/>
        <v>200000</v>
      </c>
      <c r="G164" s="132"/>
      <c r="H164" s="133"/>
    </row>
    <row r="165" spans="1:8" ht="13.5" thickBot="1">
      <c r="A165" s="134" t="s">
        <v>445</v>
      </c>
      <c r="B165" s="129" t="s">
        <v>384</v>
      </c>
      <c r="C165" s="130" t="s">
        <v>1134</v>
      </c>
      <c r="D165" s="131">
        <v>200000</v>
      </c>
      <c r="E165" s="131">
        <v>0</v>
      </c>
      <c r="F165" s="121">
        <f t="shared" si="2"/>
        <v>200000</v>
      </c>
      <c r="G165" s="132"/>
      <c r="H165" s="133"/>
    </row>
    <row r="166" spans="1:8" ht="13.5" thickBot="1">
      <c r="A166" s="134" t="s">
        <v>450</v>
      </c>
      <c r="B166" s="129" t="s">
        <v>384</v>
      </c>
      <c r="C166" s="130" t="s">
        <v>1135</v>
      </c>
      <c r="D166" s="131">
        <v>200000</v>
      </c>
      <c r="E166" s="131">
        <v>0</v>
      </c>
      <c r="F166" s="121">
        <f t="shared" si="2"/>
        <v>200000</v>
      </c>
      <c r="G166" s="132"/>
      <c r="H166" s="133"/>
    </row>
    <row r="167" spans="1:8" ht="13.5" thickBot="1">
      <c r="A167" s="134" t="s">
        <v>453</v>
      </c>
      <c r="B167" s="129" t="s">
        <v>384</v>
      </c>
      <c r="C167" s="130" t="s">
        <v>1136</v>
      </c>
      <c r="D167" s="131">
        <v>200000</v>
      </c>
      <c r="E167" s="131">
        <v>0</v>
      </c>
      <c r="F167" s="121">
        <f t="shared" si="2"/>
        <v>200000</v>
      </c>
      <c r="G167" s="132"/>
      <c r="H167" s="133"/>
    </row>
    <row r="168" spans="1:8" ht="34.5" thickBot="1">
      <c r="A168" s="134" t="s">
        <v>950</v>
      </c>
      <c r="B168" s="129" t="s">
        <v>384</v>
      </c>
      <c r="C168" s="130" t="s">
        <v>1137</v>
      </c>
      <c r="D168" s="131">
        <v>340000</v>
      </c>
      <c r="E168" s="131">
        <v>310000</v>
      </c>
      <c r="F168" s="121">
        <f t="shared" si="2"/>
        <v>30000</v>
      </c>
      <c r="G168" s="132"/>
      <c r="H168" s="133"/>
    </row>
    <row r="169" spans="1:8" ht="13.5" thickBot="1">
      <c r="A169" s="134" t="s">
        <v>929</v>
      </c>
      <c r="B169" s="129" t="s">
        <v>384</v>
      </c>
      <c r="C169" s="130" t="s">
        <v>1138</v>
      </c>
      <c r="D169" s="131">
        <v>340000</v>
      </c>
      <c r="E169" s="131">
        <v>310000</v>
      </c>
      <c r="F169" s="121">
        <f t="shared" si="2"/>
        <v>30000</v>
      </c>
      <c r="G169" s="132"/>
      <c r="H169" s="133"/>
    </row>
    <row r="170" spans="1:8" ht="13.5" thickBot="1">
      <c r="A170" s="134" t="s">
        <v>445</v>
      </c>
      <c r="B170" s="129" t="s">
        <v>384</v>
      </c>
      <c r="C170" s="130" t="s">
        <v>1139</v>
      </c>
      <c r="D170" s="131">
        <v>340000</v>
      </c>
      <c r="E170" s="131">
        <v>310000</v>
      </c>
      <c r="F170" s="121">
        <f t="shared" si="2"/>
        <v>30000</v>
      </c>
      <c r="G170" s="132"/>
      <c r="H170" s="133"/>
    </row>
    <row r="171" spans="1:8" ht="13.5" thickBot="1">
      <c r="A171" s="134" t="s">
        <v>454</v>
      </c>
      <c r="B171" s="129" t="s">
        <v>384</v>
      </c>
      <c r="C171" s="130" t="s">
        <v>1140</v>
      </c>
      <c r="D171" s="131">
        <v>340000</v>
      </c>
      <c r="E171" s="131">
        <v>310000</v>
      </c>
      <c r="F171" s="121">
        <f t="shared" si="2"/>
        <v>30000</v>
      </c>
      <c r="G171" s="132"/>
      <c r="H171" s="133"/>
    </row>
    <row r="172" spans="1:8" ht="13.5" thickBot="1">
      <c r="A172" s="134" t="s">
        <v>1141</v>
      </c>
      <c r="B172" s="129" t="s">
        <v>384</v>
      </c>
      <c r="C172" s="130" t="s">
        <v>1142</v>
      </c>
      <c r="D172" s="131">
        <v>7793450</v>
      </c>
      <c r="E172" s="131">
        <v>4658218.02</v>
      </c>
      <c r="F172" s="121">
        <f t="shared" si="2"/>
        <v>3135231.9800000004</v>
      </c>
      <c r="G172" s="132"/>
      <c r="H172" s="133"/>
    </row>
    <row r="173" spans="1:8" ht="13.5" thickBot="1">
      <c r="A173" s="134" t="s">
        <v>1143</v>
      </c>
      <c r="B173" s="129" t="s">
        <v>384</v>
      </c>
      <c r="C173" s="130" t="s">
        <v>1144</v>
      </c>
      <c r="D173" s="131">
        <v>1082000</v>
      </c>
      <c r="E173" s="131">
        <v>1081937.82</v>
      </c>
      <c r="F173" s="121">
        <f t="shared" si="2"/>
        <v>62.17999999993481</v>
      </c>
      <c r="G173" s="132"/>
      <c r="H173" s="133"/>
    </row>
    <row r="174" spans="1:8" ht="13.5" thickBot="1">
      <c r="A174" s="134" t="s">
        <v>941</v>
      </c>
      <c r="B174" s="129" t="s">
        <v>384</v>
      </c>
      <c r="C174" s="130" t="s">
        <v>1145</v>
      </c>
      <c r="D174" s="131">
        <v>1082000</v>
      </c>
      <c r="E174" s="131">
        <v>1081937.82</v>
      </c>
      <c r="F174" s="121">
        <f t="shared" si="2"/>
        <v>62.17999999993481</v>
      </c>
      <c r="G174" s="132"/>
      <c r="H174" s="133"/>
    </row>
    <row r="175" spans="1:8" ht="13.5" thickBot="1">
      <c r="A175" s="134" t="s">
        <v>929</v>
      </c>
      <c r="B175" s="129" t="s">
        <v>384</v>
      </c>
      <c r="C175" s="130" t="s">
        <v>1146</v>
      </c>
      <c r="D175" s="131">
        <v>1082000</v>
      </c>
      <c r="E175" s="131">
        <v>1081937.82</v>
      </c>
      <c r="F175" s="121">
        <f t="shared" si="2"/>
        <v>62.17999999993481</v>
      </c>
      <c r="G175" s="132"/>
      <c r="H175" s="133"/>
    </row>
    <row r="176" spans="1:8" ht="13.5" thickBot="1">
      <c r="A176" s="134" t="s">
        <v>445</v>
      </c>
      <c r="B176" s="129" t="s">
        <v>384</v>
      </c>
      <c r="C176" s="130" t="s">
        <v>1147</v>
      </c>
      <c r="D176" s="131">
        <v>1082000</v>
      </c>
      <c r="E176" s="131">
        <v>1081937.82</v>
      </c>
      <c r="F176" s="121">
        <f t="shared" si="2"/>
        <v>62.17999999993481</v>
      </c>
      <c r="G176" s="132"/>
      <c r="H176" s="133"/>
    </row>
    <row r="177" spans="1:8" ht="13.5" thickBot="1">
      <c r="A177" s="134" t="s">
        <v>446</v>
      </c>
      <c r="B177" s="129" t="s">
        <v>384</v>
      </c>
      <c r="C177" s="130" t="s">
        <v>1148</v>
      </c>
      <c r="D177" s="131">
        <v>1082000</v>
      </c>
      <c r="E177" s="131">
        <v>1081937.82</v>
      </c>
      <c r="F177" s="121">
        <f t="shared" si="2"/>
        <v>62.17999999993481</v>
      </c>
      <c r="G177" s="132"/>
      <c r="H177" s="133"/>
    </row>
    <row r="178" spans="1:8" ht="13.5" thickBot="1">
      <c r="A178" s="134" t="s">
        <v>447</v>
      </c>
      <c r="B178" s="129" t="s">
        <v>384</v>
      </c>
      <c r="C178" s="130" t="s">
        <v>1149</v>
      </c>
      <c r="D178" s="131">
        <v>827000</v>
      </c>
      <c r="E178" s="131">
        <v>827000</v>
      </c>
      <c r="F178" s="121">
        <f t="shared" si="2"/>
        <v>0</v>
      </c>
      <c r="G178" s="132"/>
      <c r="H178" s="133"/>
    </row>
    <row r="179" spans="1:8" ht="13.5" thickBot="1">
      <c r="A179" s="134" t="s">
        <v>449</v>
      </c>
      <c r="B179" s="129" t="s">
        <v>384</v>
      </c>
      <c r="C179" s="130" t="s">
        <v>1150</v>
      </c>
      <c r="D179" s="131">
        <v>255000</v>
      </c>
      <c r="E179" s="131">
        <v>254937.82</v>
      </c>
      <c r="F179" s="121">
        <f t="shared" si="2"/>
        <v>62.179999999993015</v>
      </c>
      <c r="G179" s="132"/>
      <c r="H179" s="133"/>
    </row>
    <row r="180" spans="1:8" ht="13.5" thickBot="1">
      <c r="A180" s="134" t="s">
        <v>1151</v>
      </c>
      <c r="B180" s="129" t="s">
        <v>384</v>
      </c>
      <c r="C180" s="130" t="s">
        <v>1152</v>
      </c>
      <c r="D180" s="131">
        <v>3492450</v>
      </c>
      <c r="E180" s="131">
        <v>733210</v>
      </c>
      <c r="F180" s="121">
        <f t="shared" si="2"/>
        <v>2759240</v>
      </c>
      <c r="G180" s="132"/>
      <c r="H180" s="133"/>
    </row>
    <row r="181" spans="1:8" ht="68.25" thickBot="1">
      <c r="A181" s="134" t="s">
        <v>951</v>
      </c>
      <c r="B181" s="129" t="s">
        <v>384</v>
      </c>
      <c r="C181" s="130" t="s">
        <v>652</v>
      </c>
      <c r="D181" s="131">
        <v>1867915</v>
      </c>
      <c r="E181" s="131">
        <v>0</v>
      </c>
      <c r="F181" s="121">
        <f t="shared" si="2"/>
        <v>1867915</v>
      </c>
      <c r="G181" s="132"/>
      <c r="H181" s="133"/>
    </row>
    <row r="182" spans="1:8" ht="13.5" thickBot="1">
      <c r="A182" s="134" t="s">
        <v>952</v>
      </c>
      <c r="B182" s="129" t="s">
        <v>384</v>
      </c>
      <c r="C182" s="130" t="s">
        <v>653</v>
      </c>
      <c r="D182" s="131">
        <v>1867915</v>
      </c>
      <c r="E182" s="131">
        <v>0</v>
      </c>
      <c r="F182" s="121">
        <f t="shared" si="2"/>
        <v>1867915</v>
      </c>
      <c r="G182" s="132"/>
      <c r="H182" s="133"/>
    </row>
    <row r="183" spans="1:8" ht="13.5" thickBot="1">
      <c r="A183" s="134" t="s">
        <v>445</v>
      </c>
      <c r="B183" s="129" t="s">
        <v>384</v>
      </c>
      <c r="C183" s="130" t="s">
        <v>654</v>
      </c>
      <c r="D183" s="131">
        <v>1867915</v>
      </c>
      <c r="E183" s="131">
        <v>0</v>
      </c>
      <c r="F183" s="121">
        <f t="shared" si="2"/>
        <v>1867915</v>
      </c>
      <c r="G183" s="132"/>
      <c r="H183" s="133"/>
    </row>
    <row r="184" spans="1:8" ht="13.5" thickBot="1">
      <c r="A184" s="134" t="s">
        <v>450</v>
      </c>
      <c r="B184" s="129" t="s">
        <v>384</v>
      </c>
      <c r="C184" s="130" t="s">
        <v>655</v>
      </c>
      <c r="D184" s="131">
        <v>1867915</v>
      </c>
      <c r="E184" s="131">
        <v>0</v>
      </c>
      <c r="F184" s="121">
        <f t="shared" si="2"/>
        <v>1867915</v>
      </c>
      <c r="G184" s="132"/>
      <c r="H184" s="133"/>
    </row>
    <row r="185" spans="1:8" ht="13.5" thickBot="1">
      <c r="A185" s="134" t="s">
        <v>453</v>
      </c>
      <c r="B185" s="129" t="s">
        <v>384</v>
      </c>
      <c r="C185" s="130" t="s">
        <v>656</v>
      </c>
      <c r="D185" s="131">
        <v>1867915</v>
      </c>
      <c r="E185" s="131">
        <v>0</v>
      </c>
      <c r="F185" s="121">
        <f t="shared" si="2"/>
        <v>1867915</v>
      </c>
      <c r="G185" s="132"/>
      <c r="H185" s="133"/>
    </row>
    <row r="186" spans="1:8" ht="34.5" thickBot="1">
      <c r="A186" s="134" t="s">
        <v>953</v>
      </c>
      <c r="B186" s="129" t="s">
        <v>384</v>
      </c>
      <c r="C186" s="130" t="s">
        <v>1153</v>
      </c>
      <c r="D186" s="131">
        <v>1624535</v>
      </c>
      <c r="E186" s="131">
        <v>733210</v>
      </c>
      <c r="F186" s="121">
        <f t="shared" si="2"/>
        <v>891325</v>
      </c>
      <c r="G186" s="132"/>
      <c r="H186" s="133"/>
    </row>
    <row r="187" spans="1:8" ht="13.5" thickBot="1">
      <c r="A187" s="134" t="s">
        <v>952</v>
      </c>
      <c r="B187" s="129" t="s">
        <v>384</v>
      </c>
      <c r="C187" s="130" t="s">
        <v>657</v>
      </c>
      <c r="D187" s="131">
        <v>800535</v>
      </c>
      <c r="E187" s="131">
        <v>0</v>
      </c>
      <c r="F187" s="121">
        <f t="shared" si="2"/>
        <v>800535</v>
      </c>
      <c r="G187" s="132"/>
      <c r="H187" s="133"/>
    </row>
    <row r="188" spans="1:8" ht="13.5" thickBot="1">
      <c r="A188" s="134" t="s">
        <v>445</v>
      </c>
      <c r="B188" s="129" t="s">
        <v>384</v>
      </c>
      <c r="C188" s="130" t="s">
        <v>658</v>
      </c>
      <c r="D188" s="131">
        <v>800535</v>
      </c>
      <c r="E188" s="131">
        <v>0</v>
      </c>
      <c r="F188" s="121">
        <f t="shared" si="2"/>
        <v>800535</v>
      </c>
      <c r="G188" s="132"/>
      <c r="H188" s="133"/>
    </row>
    <row r="189" spans="1:8" ht="13.5" thickBot="1">
      <c r="A189" s="134" t="s">
        <v>450</v>
      </c>
      <c r="B189" s="129" t="s">
        <v>384</v>
      </c>
      <c r="C189" s="130" t="s">
        <v>659</v>
      </c>
      <c r="D189" s="131">
        <v>800535</v>
      </c>
      <c r="E189" s="131">
        <v>0</v>
      </c>
      <c r="F189" s="121">
        <f t="shared" si="2"/>
        <v>800535</v>
      </c>
      <c r="G189" s="132"/>
      <c r="H189" s="133"/>
    </row>
    <row r="190" spans="1:8" ht="13.5" thickBot="1">
      <c r="A190" s="134" t="s">
        <v>453</v>
      </c>
      <c r="B190" s="129" t="s">
        <v>384</v>
      </c>
      <c r="C190" s="130" t="s">
        <v>705</v>
      </c>
      <c r="D190" s="131">
        <v>800535</v>
      </c>
      <c r="E190" s="131">
        <v>0</v>
      </c>
      <c r="F190" s="121">
        <f t="shared" si="2"/>
        <v>800535</v>
      </c>
      <c r="G190" s="132"/>
      <c r="H190" s="133"/>
    </row>
    <row r="191" spans="1:8" ht="13.5" thickBot="1">
      <c r="A191" s="134" t="s">
        <v>929</v>
      </c>
      <c r="B191" s="129" t="s">
        <v>384</v>
      </c>
      <c r="C191" s="130" t="s">
        <v>1154</v>
      </c>
      <c r="D191" s="131">
        <v>824000</v>
      </c>
      <c r="E191" s="131">
        <v>733210</v>
      </c>
      <c r="F191" s="121">
        <f t="shared" si="2"/>
        <v>90790</v>
      </c>
      <c r="G191" s="132"/>
      <c r="H191" s="133"/>
    </row>
    <row r="192" spans="1:8" ht="13.5" thickBot="1">
      <c r="A192" s="134" t="s">
        <v>445</v>
      </c>
      <c r="B192" s="129" t="s">
        <v>384</v>
      </c>
      <c r="C192" s="130" t="s">
        <v>1155</v>
      </c>
      <c r="D192" s="131">
        <v>824000</v>
      </c>
      <c r="E192" s="131">
        <v>733210</v>
      </c>
      <c r="F192" s="121">
        <f t="shared" si="2"/>
        <v>90790</v>
      </c>
      <c r="G192" s="132"/>
      <c r="H192" s="133"/>
    </row>
    <row r="193" spans="1:8" ht="13.5" thickBot="1">
      <c r="A193" s="134" t="s">
        <v>450</v>
      </c>
      <c r="B193" s="129" t="s">
        <v>384</v>
      </c>
      <c r="C193" s="130" t="s">
        <v>1156</v>
      </c>
      <c r="D193" s="131">
        <v>824000</v>
      </c>
      <c r="E193" s="131">
        <v>733210</v>
      </c>
      <c r="F193" s="121">
        <f t="shared" si="2"/>
        <v>90790</v>
      </c>
      <c r="G193" s="132"/>
      <c r="H193" s="133"/>
    </row>
    <row r="194" spans="1:8" ht="13.5" thickBot="1">
      <c r="A194" s="134" t="s">
        <v>452</v>
      </c>
      <c r="B194" s="129" t="s">
        <v>384</v>
      </c>
      <c r="C194" s="130" t="s">
        <v>1157</v>
      </c>
      <c r="D194" s="131">
        <v>824000</v>
      </c>
      <c r="E194" s="131">
        <v>733210</v>
      </c>
      <c r="F194" s="121">
        <f t="shared" si="2"/>
        <v>90790</v>
      </c>
      <c r="G194" s="132"/>
      <c r="H194" s="133"/>
    </row>
    <row r="195" spans="1:8" ht="13.5" thickBot="1">
      <c r="A195" s="134" t="s">
        <v>1158</v>
      </c>
      <c r="B195" s="129" t="s">
        <v>384</v>
      </c>
      <c r="C195" s="130" t="s">
        <v>1159</v>
      </c>
      <c r="D195" s="131">
        <v>3219000</v>
      </c>
      <c r="E195" s="131">
        <v>2843070.2</v>
      </c>
      <c r="F195" s="121">
        <f t="shared" si="2"/>
        <v>375929.7999999998</v>
      </c>
      <c r="G195" s="132"/>
      <c r="H195" s="133"/>
    </row>
    <row r="196" spans="1:8" ht="13.5" thickBot="1">
      <c r="A196" s="134" t="s">
        <v>1160</v>
      </c>
      <c r="B196" s="129" t="s">
        <v>384</v>
      </c>
      <c r="C196" s="130" t="s">
        <v>1161</v>
      </c>
      <c r="D196" s="131">
        <v>867000</v>
      </c>
      <c r="E196" s="131">
        <v>491070.2</v>
      </c>
      <c r="F196" s="121">
        <f t="shared" si="2"/>
        <v>375929.8</v>
      </c>
      <c r="G196" s="132"/>
      <c r="H196" s="133"/>
    </row>
    <row r="197" spans="1:8" ht="13.5" thickBot="1">
      <c r="A197" s="134" t="s">
        <v>929</v>
      </c>
      <c r="B197" s="129" t="s">
        <v>384</v>
      </c>
      <c r="C197" s="130" t="s">
        <v>1162</v>
      </c>
      <c r="D197" s="131">
        <v>867000</v>
      </c>
      <c r="E197" s="131">
        <v>491070.2</v>
      </c>
      <c r="F197" s="121">
        <f t="shared" si="2"/>
        <v>375929.8</v>
      </c>
      <c r="G197" s="132"/>
      <c r="H197" s="133"/>
    </row>
    <row r="198" spans="1:8" ht="13.5" thickBot="1">
      <c r="A198" s="134" t="s">
        <v>445</v>
      </c>
      <c r="B198" s="129" t="s">
        <v>384</v>
      </c>
      <c r="C198" s="130" t="s">
        <v>1163</v>
      </c>
      <c r="D198" s="131">
        <v>867000</v>
      </c>
      <c r="E198" s="131">
        <v>491070.2</v>
      </c>
      <c r="F198" s="121">
        <f t="shared" si="2"/>
        <v>375929.8</v>
      </c>
      <c r="G198" s="132"/>
      <c r="H198" s="133"/>
    </row>
    <row r="199" spans="1:8" ht="13.5" thickBot="1">
      <c r="A199" s="134" t="s">
        <v>450</v>
      </c>
      <c r="B199" s="129" t="s">
        <v>384</v>
      </c>
      <c r="C199" s="130" t="s">
        <v>1164</v>
      </c>
      <c r="D199" s="131">
        <v>867000</v>
      </c>
      <c r="E199" s="131">
        <v>491070.2</v>
      </c>
      <c r="F199" s="121">
        <f t="shared" si="2"/>
        <v>375929.8</v>
      </c>
      <c r="G199" s="132"/>
      <c r="H199" s="133"/>
    </row>
    <row r="200" spans="1:8" ht="13.5" thickBot="1">
      <c r="A200" s="134" t="s">
        <v>453</v>
      </c>
      <c r="B200" s="129" t="s">
        <v>384</v>
      </c>
      <c r="C200" s="130" t="s">
        <v>1165</v>
      </c>
      <c r="D200" s="131">
        <v>867000</v>
      </c>
      <c r="E200" s="131">
        <v>491070.2</v>
      </c>
      <c r="F200" s="121">
        <f t="shared" si="2"/>
        <v>375929.8</v>
      </c>
      <c r="G200" s="132"/>
      <c r="H200" s="133"/>
    </row>
    <row r="201" spans="1:8" ht="34.5" thickBot="1">
      <c r="A201" s="134" t="s">
        <v>1166</v>
      </c>
      <c r="B201" s="129" t="s">
        <v>384</v>
      </c>
      <c r="C201" s="130" t="s">
        <v>1167</v>
      </c>
      <c r="D201" s="131">
        <v>1752000</v>
      </c>
      <c r="E201" s="131">
        <v>1752000</v>
      </c>
      <c r="F201" s="121">
        <f aca="true" t="shared" si="3" ref="F201:F264">D201-E201</f>
        <v>0</v>
      </c>
      <c r="G201" s="132"/>
      <c r="H201" s="133"/>
    </row>
    <row r="202" spans="1:8" ht="13.5" thickBot="1">
      <c r="A202" s="134" t="s">
        <v>929</v>
      </c>
      <c r="B202" s="129" t="s">
        <v>384</v>
      </c>
      <c r="C202" s="130" t="s">
        <v>1168</v>
      </c>
      <c r="D202" s="131">
        <v>1752000</v>
      </c>
      <c r="E202" s="131">
        <v>1752000</v>
      </c>
      <c r="F202" s="121">
        <f t="shared" si="3"/>
        <v>0</v>
      </c>
      <c r="G202" s="132"/>
      <c r="H202" s="133"/>
    </row>
    <row r="203" spans="1:8" ht="13.5" thickBot="1">
      <c r="A203" s="134" t="s">
        <v>445</v>
      </c>
      <c r="B203" s="129" t="s">
        <v>384</v>
      </c>
      <c r="C203" s="130" t="s">
        <v>1169</v>
      </c>
      <c r="D203" s="131">
        <v>1752000</v>
      </c>
      <c r="E203" s="131">
        <v>1752000</v>
      </c>
      <c r="F203" s="121">
        <f t="shared" si="3"/>
        <v>0</v>
      </c>
      <c r="G203" s="132"/>
      <c r="H203" s="133"/>
    </row>
    <row r="204" spans="1:8" ht="13.5" thickBot="1">
      <c r="A204" s="134" t="s">
        <v>463</v>
      </c>
      <c r="B204" s="129" t="s">
        <v>384</v>
      </c>
      <c r="C204" s="130" t="s">
        <v>1170</v>
      </c>
      <c r="D204" s="131">
        <v>1752000</v>
      </c>
      <c r="E204" s="131">
        <v>1752000</v>
      </c>
      <c r="F204" s="121">
        <f t="shared" si="3"/>
        <v>0</v>
      </c>
      <c r="G204" s="132"/>
      <c r="H204" s="133"/>
    </row>
    <row r="205" spans="1:8" ht="34.5" thickBot="1">
      <c r="A205" s="134" t="s">
        <v>464</v>
      </c>
      <c r="B205" s="129" t="s">
        <v>384</v>
      </c>
      <c r="C205" s="130" t="s">
        <v>1171</v>
      </c>
      <c r="D205" s="131">
        <v>1752000</v>
      </c>
      <c r="E205" s="131">
        <v>1752000</v>
      </c>
      <c r="F205" s="121">
        <f t="shared" si="3"/>
        <v>0</v>
      </c>
      <c r="G205" s="132"/>
      <c r="H205" s="133"/>
    </row>
    <row r="206" spans="1:8" ht="23.25" thickBot="1">
      <c r="A206" s="134" t="s">
        <v>954</v>
      </c>
      <c r="B206" s="129" t="s">
        <v>384</v>
      </c>
      <c r="C206" s="130" t="s">
        <v>1172</v>
      </c>
      <c r="D206" s="131">
        <v>300000</v>
      </c>
      <c r="E206" s="131">
        <v>300000</v>
      </c>
      <c r="F206" s="121">
        <f t="shared" si="3"/>
        <v>0</v>
      </c>
      <c r="G206" s="132"/>
      <c r="H206" s="133"/>
    </row>
    <row r="207" spans="1:8" ht="13.5" thickBot="1">
      <c r="A207" s="134" t="s">
        <v>929</v>
      </c>
      <c r="B207" s="129" t="s">
        <v>384</v>
      </c>
      <c r="C207" s="130" t="s">
        <v>1173</v>
      </c>
      <c r="D207" s="131">
        <v>300000</v>
      </c>
      <c r="E207" s="131">
        <v>300000</v>
      </c>
      <c r="F207" s="121">
        <f t="shared" si="3"/>
        <v>0</v>
      </c>
      <c r="G207" s="132"/>
      <c r="H207" s="133"/>
    </row>
    <row r="208" spans="1:8" ht="13.5" thickBot="1">
      <c r="A208" s="134" t="s">
        <v>445</v>
      </c>
      <c r="B208" s="129" t="s">
        <v>384</v>
      </c>
      <c r="C208" s="130" t="s">
        <v>1174</v>
      </c>
      <c r="D208" s="131">
        <v>300000</v>
      </c>
      <c r="E208" s="131">
        <v>300000</v>
      </c>
      <c r="F208" s="121">
        <f t="shared" si="3"/>
        <v>0</v>
      </c>
      <c r="G208" s="132"/>
      <c r="H208" s="133"/>
    </row>
    <row r="209" spans="1:8" ht="13.5" thickBot="1">
      <c r="A209" s="134" t="s">
        <v>463</v>
      </c>
      <c r="B209" s="129" t="s">
        <v>384</v>
      </c>
      <c r="C209" s="130" t="s">
        <v>1175</v>
      </c>
      <c r="D209" s="131">
        <v>300000</v>
      </c>
      <c r="E209" s="131">
        <v>300000</v>
      </c>
      <c r="F209" s="121">
        <f t="shared" si="3"/>
        <v>0</v>
      </c>
      <c r="G209" s="132"/>
      <c r="H209" s="133"/>
    </row>
    <row r="210" spans="1:8" ht="34.5" thickBot="1">
      <c r="A210" s="134" t="s">
        <v>464</v>
      </c>
      <c r="B210" s="129" t="s">
        <v>384</v>
      </c>
      <c r="C210" s="130" t="s">
        <v>1176</v>
      </c>
      <c r="D210" s="131">
        <v>300000</v>
      </c>
      <c r="E210" s="131">
        <v>300000</v>
      </c>
      <c r="F210" s="121">
        <f t="shared" si="3"/>
        <v>0</v>
      </c>
      <c r="G210" s="132"/>
      <c r="H210" s="133"/>
    </row>
    <row r="211" spans="1:8" ht="34.5" thickBot="1">
      <c r="A211" s="134" t="s">
        <v>955</v>
      </c>
      <c r="B211" s="129" t="s">
        <v>384</v>
      </c>
      <c r="C211" s="130" t="s">
        <v>1177</v>
      </c>
      <c r="D211" s="131">
        <v>300000</v>
      </c>
      <c r="E211" s="131">
        <v>300000</v>
      </c>
      <c r="F211" s="121">
        <f t="shared" si="3"/>
        <v>0</v>
      </c>
      <c r="G211" s="132"/>
      <c r="H211" s="133"/>
    </row>
    <row r="212" spans="1:8" ht="13.5" thickBot="1">
      <c r="A212" s="134" t="s">
        <v>929</v>
      </c>
      <c r="B212" s="129" t="s">
        <v>384</v>
      </c>
      <c r="C212" s="130" t="s">
        <v>1178</v>
      </c>
      <c r="D212" s="131">
        <v>300000</v>
      </c>
      <c r="E212" s="131">
        <v>300000</v>
      </c>
      <c r="F212" s="121">
        <f t="shared" si="3"/>
        <v>0</v>
      </c>
      <c r="G212" s="132"/>
      <c r="H212" s="133"/>
    </row>
    <row r="213" spans="1:8" ht="13.5" thickBot="1">
      <c r="A213" s="134" t="s">
        <v>445</v>
      </c>
      <c r="B213" s="129" t="s">
        <v>384</v>
      </c>
      <c r="C213" s="130" t="s">
        <v>1179</v>
      </c>
      <c r="D213" s="131">
        <v>300000</v>
      </c>
      <c r="E213" s="131">
        <v>300000</v>
      </c>
      <c r="F213" s="121">
        <f t="shared" si="3"/>
        <v>0</v>
      </c>
      <c r="G213" s="132"/>
      <c r="H213" s="133"/>
    </row>
    <row r="214" spans="1:8" ht="13.5" thickBot="1">
      <c r="A214" s="134" t="s">
        <v>463</v>
      </c>
      <c r="B214" s="129" t="s">
        <v>384</v>
      </c>
      <c r="C214" s="130" t="s">
        <v>1180</v>
      </c>
      <c r="D214" s="131">
        <v>285000</v>
      </c>
      <c r="E214" s="131">
        <v>285000</v>
      </c>
      <c r="F214" s="121">
        <f t="shared" si="3"/>
        <v>0</v>
      </c>
      <c r="G214" s="132"/>
      <c r="H214" s="133"/>
    </row>
    <row r="215" spans="1:8" ht="34.5" thickBot="1">
      <c r="A215" s="134" t="s">
        <v>464</v>
      </c>
      <c r="B215" s="129" t="s">
        <v>384</v>
      </c>
      <c r="C215" s="130" t="s">
        <v>1181</v>
      </c>
      <c r="D215" s="131">
        <v>285000</v>
      </c>
      <c r="E215" s="131">
        <v>285000</v>
      </c>
      <c r="F215" s="121">
        <f t="shared" si="3"/>
        <v>0</v>
      </c>
      <c r="G215" s="132"/>
      <c r="H215" s="133"/>
    </row>
    <row r="216" spans="1:8" ht="13.5" thickBot="1">
      <c r="A216" s="134" t="s">
        <v>454</v>
      </c>
      <c r="B216" s="129" t="s">
        <v>384</v>
      </c>
      <c r="C216" s="130" t="s">
        <v>1182</v>
      </c>
      <c r="D216" s="131">
        <v>15000</v>
      </c>
      <c r="E216" s="131">
        <v>15000</v>
      </c>
      <c r="F216" s="121">
        <f t="shared" si="3"/>
        <v>0</v>
      </c>
      <c r="G216" s="132"/>
      <c r="H216" s="133"/>
    </row>
    <row r="217" spans="1:8" ht="13.5" thickBot="1">
      <c r="A217" s="134" t="s">
        <v>1183</v>
      </c>
      <c r="B217" s="129" t="s">
        <v>384</v>
      </c>
      <c r="C217" s="130" t="s">
        <v>1184</v>
      </c>
      <c r="D217" s="131">
        <v>1945400</v>
      </c>
      <c r="E217" s="131">
        <v>1937376.17</v>
      </c>
      <c r="F217" s="121">
        <f t="shared" si="3"/>
        <v>8023.8300000000745</v>
      </c>
      <c r="G217" s="132"/>
      <c r="H217" s="133"/>
    </row>
    <row r="218" spans="1:8" ht="23.25" thickBot="1">
      <c r="A218" s="134" t="s">
        <v>1185</v>
      </c>
      <c r="B218" s="129" t="s">
        <v>384</v>
      </c>
      <c r="C218" s="130" t="s">
        <v>1186</v>
      </c>
      <c r="D218" s="131">
        <v>1945400</v>
      </c>
      <c r="E218" s="131">
        <v>1937376.17</v>
      </c>
      <c r="F218" s="121">
        <f t="shared" si="3"/>
        <v>8023.8300000000745</v>
      </c>
      <c r="G218" s="132"/>
      <c r="H218" s="133"/>
    </row>
    <row r="219" spans="1:8" ht="13.5" thickBot="1">
      <c r="A219" s="134" t="s">
        <v>941</v>
      </c>
      <c r="B219" s="129" t="s">
        <v>384</v>
      </c>
      <c r="C219" s="130" t="s">
        <v>1187</v>
      </c>
      <c r="D219" s="131">
        <v>1668000</v>
      </c>
      <c r="E219" s="131">
        <v>1659978</v>
      </c>
      <c r="F219" s="121">
        <f t="shared" si="3"/>
        <v>8022</v>
      </c>
      <c r="G219" s="132"/>
      <c r="H219" s="133"/>
    </row>
    <row r="220" spans="1:8" ht="13.5" thickBot="1">
      <c r="A220" s="134" t="s">
        <v>929</v>
      </c>
      <c r="B220" s="129" t="s">
        <v>384</v>
      </c>
      <c r="C220" s="130" t="s">
        <v>1188</v>
      </c>
      <c r="D220" s="131">
        <v>1668000</v>
      </c>
      <c r="E220" s="131">
        <v>1659978</v>
      </c>
      <c r="F220" s="121">
        <f t="shared" si="3"/>
        <v>8022</v>
      </c>
      <c r="G220" s="132"/>
      <c r="H220" s="133"/>
    </row>
    <row r="221" spans="1:8" ht="13.5" thickBot="1">
      <c r="A221" s="134" t="s">
        <v>445</v>
      </c>
      <c r="B221" s="129" t="s">
        <v>384</v>
      </c>
      <c r="C221" s="130" t="s">
        <v>1189</v>
      </c>
      <c r="D221" s="131">
        <v>1668000</v>
      </c>
      <c r="E221" s="131">
        <v>1659978</v>
      </c>
      <c r="F221" s="121">
        <f t="shared" si="3"/>
        <v>8022</v>
      </c>
      <c r="G221" s="132"/>
      <c r="H221" s="133"/>
    </row>
    <row r="222" spans="1:8" ht="13.5" thickBot="1">
      <c r="A222" s="134" t="s">
        <v>446</v>
      </c>
      <c r="B222" s="129" t="s">
        <v>384</v>
      </c>
      <c r="C222" s="130" t="s">
        <v>1190</v>
      </c>
      <c r="D222" s="131">
        <v>1668000</v>
      </c>
      <c r="E222" s="131">
        <v>1659978</v>
      </c>
      <c r="F222" s="121">
        <f t="shared" si="3"/>
        <v>8022</v>
      </c>
      <c r="G222" s="132"/>
      <c r="H222" s="133"/>
    </row>
    <row r="223" spans="1:8" ht="13.5" thickBot="1">
      <c r="A223" s="134" t="s">
        <v>447</v>
      </c>
      <c r="B223" s="129" t="s">
        <v>384</v>
      </c>
      <c r="C223" s="130" t="s">
        <v>1191</v>
      </c>
      <c r="D223" s="131">
        <v>1286000</v>
      </c>
      <c r="E223" s="131">
        <v>1284359.69</v>
      </c>
      <c r="F223" s="121">
        <f t="shared" si="3"/>
        <v>1640.3100000000559</v>
      </c>
      <c r="G223" s="132"/>
      <c r="H223" s="133"/>
    </row>
    <row r="224" spans="1:8" ht="13.5" thickBot="1">
      <c r="A224" s="134" t="s">
        <v>449</v>
      </c>
      <c r="B224" s="129" t="s">
        <v>384</v>
      </c>
      <c r="C224" s="130" t="s">
        <v>1192</v>
      </c>
      <c r="D224" s="131">
        <v>382000</v>
      </c>
      <c r="E224" s="131">
        <v>375618.31</v>
      </c>
      <c r="F224" s="121">
        <f t="shared" si="3"/>
        <v>6381.690000000002</v>
      </c>
      <c r="G224" s="132"/>
      <c r="H224" s="133"/>
    </row>
    <row r="225" spans="1:8" ht="34.5" thickBot="1">
      <c r="A225" s="134" t="s">
        <v>956</v>
      </c>
      <c r="B225" s="129" t="s">
        <v>384</v>
      </c>
      <c r="C225" s="130" t="s">
        <v>1193</v>
      </c>
      <c r="D225" s="131">
        <v>277400</v>
      </c>
      <c r="E225" s="131">
        <v>277398.17</v>
      </c>
      <c r="F225" s="121">
        <f t="shared" si="3"/>
        <v>1.8300000000162981</v>
      </c>
      <c r="G225" s="132"/>
      <c r="H225" s="133"/>
    </row>
    <row r="226" spans="1:8" ht="13.5" thickBot="1">
      <c r="A226" s="134" t="s">
        <v>929</v>
      </c>
      <c r="B226" s="129" t="s">
        <v>384</v>
      </c>
      <c r="C226" s="130" t="s">
        <v>1194</v>
      </c>
      <c r="D226" s="131">
        <v>277400</v>
      </c>
      <c r="E226" s="131">
        <v>277398.17</v>
      </c>
      <c r="F226" s="121">
        <f t="shared" si="3"/>
        <v>1.8300000000162981</v>
      </c>
      <c r="G226" s="132"/>
      <c r="H226" s="133"/>
    </row>
    <row r="227" spans="1:8" ht="13.5" thickBot="1">
      <c r="A227" s="134" t="s">
        <v>445</v>
      </c>
      <c r="B227" s="129" t="s">
        <v>384</v>
      </c>
      <c r="C227" s="130" t="s">
        <v>1195</v>
      </c>
      <c r="D227" s="131">
        <v>268400</v>
      </c>
      <c r="E227" s="131">
        <v>268398.17</v>
      </c>
      <c r="F227" s="121">
        <f t="shared" si="3"/>
        <v>1.8300000000162981</v>
      </c>
      <c r="G227" s="132"/>
      <c r="H227" s="133"/>
    </row>
    <row r="228" spans="1:8" ht="13.5" thickBot="1">
      <c r="A228" s="134" t="s">
        <v>446</v>
      </c>
      <c r="B228" s="129" t="s">
        <v>384</v>
      </c>
      <c r="C228" s="130" t="s">
        <v>1196</v>
      </c>
      <c r="D228" s="131">
        <v>267400</v>
      </c>
      <c r="E228" s="131">
        <v>267398.17</v>
      </c>
      <c r="F228" s="121">
        <f t="shared" si="3"/>
        <v>1.8300000000162981</v>
      </c>
      <c r="G228" s="132"/>
      <c r="H228" s="133"/>
    </row>
    <row r="229" spans="1:8" ht="13.5" thickBot="1">
      <c r="A229" s="134" t="s">
        <v>447</v>
      </c>
      <c r="B229" s="129" t="s">
        <v>384</v>
      </c>
      <c r="C229" s="130" t="s">
        <v>1197</v>
      </c>
      <c r="D229" s="131">
        <v>238176.24</v>
      </c>
      <c r="E229" s="131">
        <v>238174.41</v>
      </c>
      <c r="F229" s="121">
        <f t="shared" si="3"/>
        <v>1.8299999999871943</v>
      </c>
      <c r="G229" s="132"/>
      <c r="H229" s="133"/>
    </row>
    <row r="230" spans="1:8" ht="13.5" thickBot="1">
      <c r="A230" s="134" t="s">
        <v>449</v>
      </c>
      <c r="B230" s="129" t="s">
        <v>384</v>
      </c>
      <c r="C230" s="130" t="s">
        <v>1198</v>
      </c>
      <c r="D230" s="131">
        <v>29223.76</v>
      </c>
      <c r="E230" s="131">
        <v>29223.76</v>
      </c>
      <c r="F230" s="121">
        <f t="shared" si="3"/>
        <v>0</v>
      </c>
      <c r="G230" s="132"/>
      <c r="H230" s="133"/>
    </row>
    <row r="231" spans="1:8" ht="13.5" thickBot="1">
      <c r="A231" s="134" t="s">
        <v>450</v>
      </c>
      <c r="B231" s="129" t="s">
        <v>384</v>
      </c>
      <c r="C231" s="130" t="s">
        <v>1199</v>
      </c>
      <c r="D231" s="131">
        <v>1000</v>
      </c>
      <c r="E231" s="131">
        <v>1000</v>
      </c>
      <c r="F231" s="121">
        <f t="shared" si="3"/>
        <v>0</v>
      </c>
      <c r="G231" s="132"/>
      <c r="H231" s="133"/>
    </row>
    <row r="232" spans="1:8" ht="13.5" thickBot="1">
      <c r="A232" s="134" t="s">
        <v>451</v>
      </c>
      <c r="B232" s="129" t="s">
        <v>384</v>
      </c>
      <c r="C232" s="130" t="s">
        <v>1200</v>
      </c>
      <c r="D232" s="131">
        <v>1000</v>
      </c>
      <c r="E232" s="131">
        <v>1000</v>
      </c>
      <c r="F232" s="121">
        <f t="shared" si="3"/>
        <v>0</v>
      </c>
      <c r="G232" s="132"/>
      <c r="H232" s="133"/>
    </row>
    <row r="233" spans="1:8" ht="13.5" thickBot="1">
      <c r="A233" s="134" t="s">
        <v>455</v>
      </c>
      <c r="B233" s="129" t="s">
        <v>384</v>
      </c>
      <c r="C233" s="130" t="s">
        <v>1201</v>
      </c>
      <c r="D233" s="131">
        <v>9000</v>
      </c>
      <c r="E233" s="131">
        <v>9000</v>
      </c>
      <c r="F233" s="121">
        <f t="shared" si="3"/>
        <v>0</v>
      </c>
      <c r="G233" s="132"/>
      <c r="H233" s="133"/>
    </row>
    <row r="234" spans="1:8" ht="13.5" thickBot="1">
      <c r="A234" s="134" t="s">
        <v>457</v>
      </c>
      <c r="B234" s="129" t="s">
        <v>384</v>
      </c>
      <c r="C234" s="130" t="s">
        <v>1202</v>
      </c>
      <c r="D234" s="131">
        <v>9000</v>
      </c>
      <c r="E234" s="131">
        <v>9000</v>
      </c>
      <c r="F234" s="121">
        <f t="shared" si="3"/>
        <v>0</v>
      </c>
      <c r="G234" s="132"/>
      <c r="H234" s="133"/>
    </row>
    <row r="235" spans="1:8" ht="13.5" thickBot="1">
      <c r="A235" s="134" t="s">
        <v>1203</v>
      </c>
      <c r="B235" s="129" t="s">
        <v>384</v>
      </c>
      <c r="C235" s="130" t="s">
        <v>1204</v>
      </c>
      <c r="D235" s="131">
        <v>576000</v>
      </c>
      <c r="E235" s="131">
        <v>389340</v>
      </c>
      <c r="F235" s="121">
        <f t="shared" si="3"/>
        <v>186660</v>
      </c>
      <c r="G235" s="132"/>
      <c r="H235" s="133"/>
    </row>
    <row r="236" spans="1:8" ht="13.5" thickBot="1">
      <c r="A236" s="134" t="s">
        <v>1205</v>
      </c>
      <c r="B236" s="129" t="s">
        <v>384</v>
      </c>
      <c r="C236" s="130" t="s">
        <v>1206</v>
      </c>
      <c r="D236" s="131">
        <v>576000</v>
      </c>
      <c r="E236" s="131">
        <v>389340</v>
      </c>
      <c r="F236" s="121">
        <f t="shared" si="3"/>
        <v>186660</v>
      </c>
      <c r="G236" s="132"/>
      <c r="H236" s="133"/>
    </row>
    <row r="237" spans="1:8" ht="23.25" thickBot="1">
      <c r="A237" s="134" t="s">
        <v>957</v>
      </c>
      <c r="B237" s="129" t="s">
        <v>384</v>
      </c>
      <c r="C237" s="130" t="s">
        <v>1207</v>
      </c>
      <c r="D237" s="131">
        <v>3000</v>
      </c>
      <c r="E237" s="131">
        <v>3000</v>
      </c>
      <c r="F237" s="121">
        <f t="shared" si="3"/>
        <v>0</v>
      </c>
      <c r="G237" s="132"/>
      <c r="H237" s="133"/>
    </row>
    <row r="238" spans="1:8" ht="13.5" thickBot="1">
      <c r="A238" s="134" t="s">
        <v>929</v>
      </c>
      <c r="B238" s="129" t="s">
        <v>384</v>
      </c>
      <c r="C238" s="130" t="s">
        <v>1208</v>
      </c>
      <c r="D238" s="131">
        <v>3000</v>
      </c>
      <c r="E238" s="131">
        <v>3000</v>
      </c>
      <c r="F238" s="121">
        <f t="shared" si="3"/>
        <v>0</v>
      </c>
      <c r="G238" s="132"/>
      <c r="H238" s="133"/>
    </row>
    <row r="239" spans="1:8" ht="13.5" thickBot="1">
      <c r="A239" s="134" t="s">
        <v>455</v>
      </c>
      <c r="B239" s="129" t="s">
        <v>384</v>
      </c>
      <c r="C239" s="130" t="s">
        <v>1209</v>
      </c>
      <c r="D239" s="131">
        <v>3000</v>
      </c>
      <c r="E239" s="131">
        <v>3000</v>
      </c>
      <c r="F239" s="121">
        <f t="shared" si="3"/>
        <v>0</v>
      </c>
      <c r="G239" s="132"/>
      <c r="H239" s="133"/>
    </row>
    <row r="240" spans="1:8" ht="13.5" thickBot="1">
      <c r="A240" s="134" t="s">
        <v>457</v>
      </c>
      <c r="B240" s="129" t="s">
        <v>384</v>
      </c>
      <c r="C240" s="130" t="s">
        <v>1210</v>
      </c>
      <c r="D240" s="131">
        <v>3000</v>
      </c>
      <c r="E240" s="131">
        <v>3000</v>
      </c>
      <c r="F240" s="121">
        <f t="shared" si="3"/>
        <v>0</v>
      </c>
      <c r="G240" s="132"/>
      <c r="H240" s="133"/>
    </row>
    <row r="241" spans="1:8" ht="34.5" thickBot="1">
      <c r="A241" s="134" t="s">
        <v>958</v>
      </c>
      <c r="B241" s="129" t="s">
        <v>384</v>
      </c>
      <c r="C241" s="130" t="s">
        <v>706</v>
      </c>
      <c r="D241" s="131">
        <v>573000</v>
      </c>
      <c r="E241" s="131">
        <v>386340</v>
      </c>
      <c r="F241" s="121">
        <f t="shared" si="3"/>
        <v>186660</v>
      </c>
      <c r="G241" s="132"/>
      <c r="H241" s="133"/>
    </row>
    <row r="242" spans="1:8" ht="13.5" thickBot="1">
      <c r="A242" s="134" t="s">
        <v>929</v>
      </c>
      <c r="B242" s="129" t="s">
        <v>384</v>
      </c>
      <c r="C242" s="130" t="s">
        <v>707</v>
      </c>
      <c r="D242" s="131">
        <v>573000</v>
      </c>
      <c r="E242" s="131">
        <v>386340</v>
      </c>
      <c r="F242" s="121">
        <f t="shared" si="3"/>
        <v>186660</v>
      </c>
      <c r="G242" s="132"/>
      <c r="H242" s="133"/>
    </row>
    <row r="243" spans="1:8" ht="13.5" thickBot="1">
      <c r="A243" s="134" t="s">
        <v>445</v>
      </c>
      <c r="B243" s="129" t="s">
        <v>384</v>
      </c>
      <c r="C243" s="130" t="s">
        <v>708</v>
      </c>
      <c r="D243" s="131">
        <v>554000</v>
      </c>
      <c r="E243" s="131">
        <v>379340</v>
      </c>
      <c r="F243" s="121">
        <f t="shared" si="3"/>
        <v>174660</v>
      </c>
      <c r="G243" s="132"/>
      <c r="H243" s="133"/>
    </row>
    <row r="244" spans="1:8" ht="13.5" thickBot="1">
      <c r="A244" s="134" t="s">
        <v>450</v>
      </c>
      <c r="B244" s="129" t="s">
        <v>384</v>
      </c>
      <c r="C244" s="130" t="s">
        <v>709</v>
      </c>
      <c r="D244" s="131">
        <v>269000</v>
      </c>
      <c r="E244" s="131">
        <v>197500</v>
      </c>
      <c r="F244" s="121">
        <f t="shared" si="3"/>
        <v>71500</v>
      </c>
      <c r="G244" s="132"/>
      <c r="H244" s="133"/>
    </row>
    <row r="245" spans="1:8" ht="13.5" thickBot="1">
      <c r="A245" s="134" t="s">
        <v>453</v>
      </c>
      <c r="B245" s="129" t="s">
        <v>384</v>
      </c>
      <c r="C245" s="130" t="s">
        <v>710</v>
      </c>
      <c r="D245" s="131">
        <v>269000</v>
      </c>
      <c r="E245" s="131">
        <v>197500</v>
      </c>
      <c r="F245" s="121">
        <f t="shared" si="3"/>
        <v>71500</v>
      </c>
      <c r="G245" s="132"/>
      <c r="H245" s="133"/>
    </row>
    <row r="246" spans="1:8" ht="13.5" thickBot="1">
      <c r="A246" s="134" t="s">
        <v>454</v>
      </c>
      <c r="B246" s="129" t="s">
        <v>384</v>
      </c>
      <c r="C246" s="130" t="s">
        <v>711</v>
      </c>
      <c r="D246" s="131">
        <v>285000</v>
      </c>
      <c r="E246" s="131">
        <v>181840</v>
      </c>
      <c r="F246" s="121">
        <f t="shared" si="3"/>
        <v>103160</v>
      </c>
      <c r="G246" s="132"/>
      <c r="H246" s="133"/>
    </row>
    <row r="247" spans="1:8" ht="13.5" thickBot="1">
      <c r="A247" s="134" t="s">
        <v>455</v>
      </c>
      <c r="B247" s="129" t="s">
        <v>384</v>
      </c>
      <c r="C247" s="130" t="s">
        <v>712</v>
      </c>
      <c r="D247" s="131">
        <v>19000</v>
      </c>
      <c r="E247" s="131">
        <v>7000</v>
      </c>
      <c r="F247" s="121">
        <f t="shared" si="3"/>
        <v>12000</v>
      </c>
      <c r="G247" s="132"/>
      <c r="H247" s="133"/>
    </row>
    <row r="248" spans="1:8" ht="13.5" thickBot="1">
      <c r="A248" s="134" t="s">
        <v>457</v>
      </c>
      <c r="B248" s="129" t="s">
        <v>384</v>
      </c>
      <c r="C248" s="130" t="s">
        <v>713</v>
      </c>
      <c r="D248" s="131">
        <v>19000</v>
      </c>
      <c r="E248" s="131">
        <v>7000</v>
      </c>
      <c r="F248" s="121">
        <f t="shared" si="3"/>
        <v>12000</v>
      </c>
      <c r="G248" s="132"/>
      <c r="H248" s="133"/>
    </row>
    <row r="249" spans="1:8" ht="13.5" thickBot="1">
      <c r="A249" s="134" t="s">
        <v>1211</v>
      </c>
      <c r="B249" s="129" t="s">
        <v>384</v>
      </c>
      <c r="C249" s="130" t="s">
        <v>1212</v>
      </c>
      <c r="D249" s="131">
        <v>1464000</v>
      </c>
      <c r="E249" s="131">
        <v>1463581.8</v>
      </c>
      <c r="F249" s="121">
        <f t="shared" si="3"/>
        <v>418.19999999995343</v>
      </c>
      <c r="G249" s="132"/>
      <c r="H249" s="133"/>
    </row>
    <row r="250" spans="1:8" ht="13.5" thickBot="1">
      <c r="A250" s="134" t="s">
        <v>1213</v>
      </c>
      <c r="B250" s="129" t="s">
        <v>384</v>
      </c>
      <c r="C250" s="130" t="s">
        <v>1214</v>
      </c>
      <c r="D250" s="131">
        <v>1464000</v>
      </c>
      <c r="E250" s="131">
        <v>1463581.8</v>
      </c>
      <c r="F250" s="121">
        <f t="shared" si="3"/>
        <v>418.19999999995343</v>
      </c>
      <c r="G250" s="132"/>
      <c r="H250" s="133"/>
    </row>
    <row r="251" spans="1:8" ht="23.25" thickBot="1">
      <c r="A251" s="134" t="s">
        <v>959</v>
      </c>
      <c r="B251" s="129" t="s">
        <v>384</v>
      </c>
      <c r="C251" s="130" t="s">
        <v>1215</v>
      </c>
      <c r="D251" s="131">
        <v>1464000</v>
      </c>
      <c r="E251" s="131">
        <v>1463581.8</v>
      </c>
      <c r="F251" s="121">
        <f t="shared" si="3"/>
        <v>418.19999999995343</v>
      </c>
      <c r="G251" s="132"/>
      <c r="H251" s="133"/>
    </row>
    <row r="252" spans="1:8" ht="13.5" thickBot="1">
      <c r="A252" s="134" t="s">
        <v>1213</v>
      </c>
      <c r="B252" s="129" t="s">
        <v>384</v>
      </c>
      <c r="C252" s="130" t="s">
        <v>1216</v>
      </c>
      <c r="D252" s="131">
        <v>1464000</v>
      </c>
      <c r="E252" s="131">
        <v>1463581.8</v>
      </c>
      <c r="F252" s="121">
        <f t="shared" si="3"/>
        <v>418.19999999995343</v>
      </c>
      <c r="G252" s="132"/>
      <c r="H252" s="133"/>
    </row>
    <row r="253" spans="1:8" ht="13.5" thickBot="1">
      <c r="A253" s="134" t="s">
        <v>445</v>
      </c>
      <c r="B253" s="129" t="s">
        <v>384</v>
      </c>
      <c r="C253" s="130" t="s">
        <v>1217</v>
      </c>
      <c r="D253" s="131">
        <v>1464000</v>
      </c>
      <c r="E253" s="131">
        <v>1463581.8</v>
      </c>
      <c r="F253" s="121">
        <f t="shared" si="3"/>
        <v>418.19999999995343</v>
      </c>
      <c r="G253" s="132"/>
      <c r="H253" s="133"/>
    </row>
    <row r="254" spans="1:8" ht="13.5" thickBot="1">
      <c r="A254" s="134" t="s">
        <v>469</v>
      </c>
      <c r="B254" s="129" t="s">
        <v>384</v>
      </c>
      <c r="C254" s="130" t="s">
        <v>1218</v>
      </c>
      <c r="D254" s="131">
        <v>1464000</v>
      </c>
      <c r="E254" s="131">
        <v>1463581.8</v>
      </c>
      <c r="F254" s="121">
        <f t="shared" si="3"/>
        <v>418.19999999995343</v>
      </c>
      <c r="G254" s="132"/>
      <c r="H254" s="133"/>
    </row>
    <row r="255" spans="1:8" ht="23.25" thickBot="1">
      <c r="A255" s="134" t="s">
        <v>470</v>
      </c>
      <c r="B255" s="129" t="s">
        <v>384</v>
      </c>
      <c r="C255" s="130" t="s">
        <v>1219</v>
      </c>
      <c r="D255" s="131">
        <v>1464000</v>
      </c>
      <c r="E255" s="131">
        <v>1463581.8</v>
      </c>
      <c r="F255" s="121">
        <f t="shared" si="3"/>
        <v>418.19999999995343</v>
      </c>
      <c r="G255" s="132"/>
      <c r="H255" s="133"/>
    </row>
    <row r="256" spans="1:8" ht="13.5" thickBot="1">
      <c r="A256" s="134" t="s">
        <v>1220</v>
      </c>
      <c r="B256" s="129" t="s">
        <v>384</v>
      </c>
      <c r="C256" s="130" t="s">
        <v>1221</v>
      </c>
      <c r="D256" s="131">
        <v>150000</v>
      </c>
      <c r="E256" s="131">
        <v>149900</v>
      </c>
      <c r="F256" s="121">
        <f t="shared" si="3"/>
        <v>100</v>
      </c>
      <c r="G256" s="132"/>
      <c r="H256" s="133"/>
    </row>
    <row r="257" spans="1:8" ht="13.5" thickBot="1">
      <c r="A257" s="134" t="s">
        <v>1222</v>
      </c>
      <c r="B257" s="129" t="s">
        <v>384</v>
      </c>
      <c r="C257" s="130" t="s">
        <v>1223</v>
      </c>
      <c r="D257" s="131">
        <v>150000</v>
      </c>
      <c r="E257" s="131">
        <v>149900</v>
      </c>
      <c r="F257" s="121">
        <f t="shared" si="3"/>
        <v>100</v>
      </c>
      <c r="G257" s="132"/>
      <c r="H257" s="133"/>
    </row>
    <row r="258" spans="1:8" ht="34.5" thickBot="1">
      <c r="A258" s="134" t="s">
        <v>960</v>
      </c>
      <c r="B258" s="129" t="s">
        <v>384</v>
      </c>
      <c r="C258" s="130" t="s">
        <v>1224</v>
      </c>
      <c r="D258" s="131">
        <v>150000</v>
      </c>
      <c r="E258" s="131">
        <v>149900</v>
      </c>
      <c r="F258" s="121">
        <f t="shared" si="3"/>
        <v>100</v>
      </c>
      <c r="G258" s="132"/>
      <c r="H258" s="133"/>
    </row>
    <row r="259" spans="1:8" ht="13.5" thickBot="1">
      <c r="A259" s="134" t="s">
        <v>929</v>
      </c>
      <c r="B259" s="129" t="s">
        <v>384</v>
      </c>
      <c r="C259" s="130" t="s">
        <v>1225</v>
      </c>
      <c r="D259" s="131">
        <v>150000</v>
      </c>
      <c r="E259" s="131">
        <v>149900</v>
      </c>
      <c r="F259" s="121">
        <f t="shared" si="3"/>
        <v>100</v>
      </c>
      <c r="G259" s="132"/>
      <c r="H259" s="133"/>
    </row>
    <row r="260" spans="1:8" ht="13.5" thickBot="1">
      <c r="A260" s="134" t="s">
        <v>445</v>
      </c>
      <c r="B260" s="129" t="s">
        <v>384</v>
      </c>
      <c r="C260" s="130" t="s">
        <v>1226</v>
      </c>
      <c r="D260" s="131">
        <v>150000</v>
      </c>
      <c r="E260" s="131">
        <v>149900</v>
      </c>
      <c r="F260" s="121">
        <f t="shared" si="3"/>
        <v>100</v>
      </c>
      <c r="G260" s="132"/>
      <c r="H260" s="133"/>
    </row>
    <row r="261" spans="1:8" ht="13.5" thickBot="1">
      <c r="A261" s="134" t="s">
        <v>454</v>
      </c>
      <c r="B261" s="129" t="s">
        <v>384</v>
      </c>
      <c r="C261" s="130" t="s">
        <v>1227</v>
      </c>
      <c r="D261" s="131">
        <v>150000</v>
      </c>
      <c r="E261" s="131">
        <v>149900</v>
      </c>
      <c r="F261" s="121">
        <f t="shared" si="3"/>
        <v>100</v>
      </c>
      <c r="G261" s="132"/>
      <c r="H261" s="133"/>
    </row>
    <row r="262" spans="1:8" ht="23.25" thickBot="1">
      <c r="A262" s="128" t="s">
        <v>1229</v>
      </c>
      <c r="B262" s="129" t="s">
        <v>384</v>
      </c>
      <c r="C262" s="130" t="s">
        <v>1230</v>
      </c>
      <c r="D262" s="131">
        <v>545902697</v>
      </c>
      <c r="E262" s="131">
        <v>518285507.39</v>
      </c>
      <c r="F262" s="121">
        <f t="shared" si="3"/>
        <v>27617189.610000014</v>
      </c>
      <c r="G262" s="132"/>
      <c r="H262" s="133"/>
    </row>
    <row r="263" spans="1:8" ht="13.5" thickBot="1">
      <c r="A263" s="134" t="s">
        <v>1203</v>
      </c>
      <c r="B263" s="129" t="s">
        <v>384</v>
      </c>
      <c r="C263" s="130" t="s">
        <v>1231</v>
      </c>
      <c r="D263" s="131">
        <v>488162697</v>
      </c>
      <c r="E263" s="131">
        <v>484481768.04</v>
      </c>
      <c r="F263" s="121">
        <f t="shared" si="3"/>
        <v>3680928.9599999785</v>
      </c>
      <c r="G263" s="132"/>
      <c r="H263" s="133"/>
    </row>
    <row r="264" spans="1:8" ht="13.5" thickBot="1">
      <c r="A264" s="134" t="s">
        <v>466</v>
      </c>
      <c r="B264" s="129" t="s">
        <v>384</v>
      </c>
      <c r="C264" s="130" t="s">
        <v>1232</v>
      </c>
      <c r="D264" s="131">
        <v>139829076</v>
      </c>
      <c r="E264" s="131">
        <v>139390440.82</v>
      </c>
      <c r="F264" s="121">
        <f t="shared" si="3"/>
        <v>438635.18000000715</v>
      </c>
      <c r="G264" s="132"/>
      <c r="H264" s="133"/>
    </row>
    <row r="265" spans="1:8" ht="13.5" thickBot="1">
      <c r="A265" s="134" t="s">
        <v>961</v>
      </c>
      <c r="B265" s="129" t="s">
        <v>384</v>
      </c>
      <c r="C265" s="130" t="s">
        <v>1233</v>
      </c>
      <c r="D265" s="131">
        <v>112514400</v>
      </c>
      <c r="E265" s="131">
        <v>112514400</v>
      </c>
      <c r="F265" s="121">
        <f aca="true" t="shared" si="4" ref="F265:F328">D265-E265</f>
        <v>0</v>
      </c>
      <c r="G265" s="132"/>
      <c r="H265" s="133"/>
    </row>
    <row r="266" spans="1:8" ht="13.5" thickBot="1">
      <c r="A266" s="134" t="s">
        <v>962</v>
      </c>
      <c r="B266" s="129" t="s">
        <v>384</v>
      </c>
      <c r="C266" s="130" t="s">
        <v>1234</v>
      </c>
      <c r="D266" s="131">
        <v>97326400</v>
      </c>
      <c r="E266" s="131">
        <v>97326400</v>
      </c>
      <c r="F266" s="121">
        <f t="shared" si="4"/>
        <v>0</v>
      </c>
      <c r="G266" s="132"/>
      <c r="H266" s="133"/>
    </row>
    <row r="267" spans="1:8" ht="13.5" thickBot="1">
      <c r="A267" s="134" t="s">
        <v>445</v>
      </c>
      <c r="B267" s="129" t="s">
        <v>384</v>
      </c>
      <c r="C267" s="130" t="s">
        <v>1235</v>
      </c>
      <c r="D267" s="131">
        <v>82398127.37</v>
      </c>
      <c r="E267" s="131">
        <v>82398127.37</v>
      </c>
      <c r="F267" s="121">
        <f t="shared" si="4"/>
        <v>0</v>
      </c>
      <c r="G267" s="132"/>
      <c r="H267" s="133"/>
    </row>
    <row r="268" spans="1:8" ht="13.5" thickBot="1">
      <c r="A268" s="134" t="s">
        <v>446</v>
      </c>
      <c r="B268" s="129" t="s">
        <v>384</v>
      </c>
      <c r="C268" s="130" t="s">
        <v>1236</v>
      </c>
      <c r="D268" s="131">
        <v>69212181.23</v>
      </c>
      <c r="E268" s="131">
        <v>69212181.23</v>
      </c>
      <c r="F268" s="121">
        <f t="shared" si="4"/>
        <v>0</v>
      </c>
      <c r="G268" s="132"/>
      <c r="H268" s="133"/>
    </row>
    <row r="269" spans="1:8" ht="13.5" thickBot="1">
      <c r="A269" s="134" t="s">
        <v>447</v>
      </c>
      <c r="B269" s="129" t="s">
        <v>384</v>
      </c>
      <c r="C269" s="130" t="s">
        <v>1237</v>
      </c>
      <c r="D269" s="131">
        <v>52927409.11</v>
      </c>
      <c r="E269" s="131">
        <v>52927409.11</v>
      </c>
      <c r="F269" s="121">
        <f t="shared" si="4"/>
        <v>0</v>
      </c>
      <c r="G269" s="132"/>
      <c r="H269" s="133"/>
    </row>
    <row r="270" spans="1:8" ht="13.5" thickBot="1">
      <c r="A270" s="134" t="s">
        <v>448</v>
      </c>
      <c r="B270" s="129" t="s">
        <v>384</v>
      </c>
      <c r="C270" s="130" t="s">
        <v>1238</v>
      </c>
      <c r="D270" s="131">
        <v>131800</v>
      </c>
      <c r="E270" s="131">
        <v>131800</v>
      </c>
      <c r="F270" s="121">
        <f t="shared" si="4"/>
        <v>0</v>
      </c>
      <c r="G270" s="132"/>
      <c r="H270" s="133"/>
    </row>
    <row r="271" spans="1:8" ht="13.5" thickBot="1">
      <c r="A271" s="134" t="s">
        <v>449</v>
      </c>
      <c r="B271" s="129" t="s">
        <v>384</v>
      </c>
      <c r="C271" s="130" t="s">
        <v>1239</v>
      </c>
      <c r="D271" s="131">
        <v>16152972.12</v>
      </c>
      <c r="E271" s="131">
        <v>16152972.12</v>
      </c>
      <c r="F271" s="121">
        <f t="shared" si="4"/>
        <v>0</v>
      </c>
      <c r="G271" s="132"/>
      <c r="H271" s="133"/>
    </row>
    <row r="272" spans="1:8" ht="13.5" thickBot="1">
      <c r="A272" s="134" t="s">
        <v>450</v>
      </c>
      <c r="B272" s="129" t="s">
        <v>384</v>
      </c>
      <c r="C272" s="130" t="s">
        <v>1240</v>
      </c>
      <c r="D272" s="131">
        <v>12962585.02</v>
      </c>
      <c r="E272" s="131">
        <v>12962585.02</v>
      </c>
      <c r="F272" s="121">
        <f t="shared" si="4"/>
        <v>0</v>
      </c>
      <c r="G272" s="132"/>
      <c r="H272" s="133"/>
    </row>
    <row r="273" spans="1:8" ht="13.5" thickBot="1">
      <c r="A273" s="134" t="s">
        <v>451</v>
      </c>
      <c r="B273" s="129" t="s">
        <v>384</v>
      </c>
      <c r="C273" s="130" t="s">
        <v>1241</v>
      </c>
      <c r="D273" s="131">
        <v>200154.43</v>
      </c>
      <c r="E273" s="131">
        <v>200154.43</v>
      </c>
      <c r="F273" s="121">
        <f t="shared" si="4"/>
        <v>0</v>
      </c>
      <c r="G273" s="132"/>
      <c r="H273" s="133"/>
    </row>
    <row r="274" spans="1:8" ht="13.5" thickBot="1">
      <c r="A274" s="134" t="s">
        <v>459</v>
      </c>
      <c r="B274" s="129" t="s">
        <v>384</v>
      </c>
      <c r="C274" s="130" t="s">
        <v>1242</v>
      </c>
      <c r="D274" s="131">
        <v>10091859.12</v>
      </c>
      <c r="E274" s="131">
        <v>10091859.12</v>
      </c>
      <c r="F274" s="121">
        <f t="shared" si="4"/>
        <v>0</v>
      </c>
      <c r="G274" s="132"/>
      <c r="H274" s="133"/>
    </row>
    <row r="275" spans="1:8" ht="13.5" thickBot="1">
      <c r="A275" s="134" t="s">
        <v>452</v>
      </c>
      <c r="B275" s="129" t="s">
        <v>384</v>
      </c>
      <c r="C275" s="130" t="s">
        <v>1243</v>
      </c>
      <c r="D275" s="131">
        <v>1363659.77</v>
      </c>
      <c r="E275" s="131">
        <v>1363659.77</v>
      </c>
      <c r="F275" s="121">
        <f t="shared" si="4"/>
        <v>0</v>
      </c>
      <c r="G275" s="132"/>
      <c r="H275" s="133"/>
    </row>
    <row r="276" spans="1:8" ht="13.5" thickBot="1">
      <c r="A276" s="134" t="s">
        <v>453</v>
      </c>
      <c r="B276" s="129" t="s">
        <v>384</v>
      </c>
      <c r="C276" s="130" t="s">
        <v>1244</v>
      </c>
      <c r="D276" s="131">
        <v>1306911.7</v>
      </c>
      <c r="E276" s="131">
        <v>1306911.7</v>
      </c>
      <c r="F276" s="121">
        <f t="shared" si="4"/>
        <v>0</v>
      </c>
      <c r="G276" s="132"/>
      <c r="H276" s="133"/>
    </row>
    <row r="277" spans="1:8" ht="13.5" thickBot="1">
      <c r="A277" s="134" t="s">
        <v>454</v>
      </c>
      <c r="B277" s="129" t="s">
        <v>384</v>
      </c>
      <c r="C277" s="130" t="s">
        <v>1245</v>
      </c>
      <c r="D277" s="131">
        <v>223361.12</v>
      </c>
      <c r="E277" s="131">
        <v>223361.12</v>
      </c>
      <c r="F277" s="121">
        <f t="shared" si="4"/>
        <v>0</v>
      </c>
      <c r="G277" s="132"/>
      <c r="H277" s="133"/>
    </row>
    <row r="278" spans="1:8" ht="13.5" thickBot="1">
      <c r="A278" s="134" t="s">
        <v>455</v>
      </c>
      <c r="B278" s="129" t="s">
        <v>384</v>
      </c>
      <c r="C278" s="130" t="s">
        <v>1246</v>
      </c>
      <c r="D278" s="131">
        <v>14928272.63</v>
      </c>
      <c r="E278" s="131">
        <v>14928272.63</v>
      </c>
      <c r="F278" s="121">
        <f t="shared" si="4"/>
        <v>0</v>
      </c>
      <c r="G278" s="132"/>
      <c r="H278" s="133"/>
    </row>
    <row r="279" spans="1:8" ht="13.5" thickBot="1">
      <c r="A279" s="134" t="s">
        <v>456</v>
      </c>
      <c r="B279" s="129" t="s">
        <v>384</v>
      </c>
      <c r="C279" s="130" t="s">
        <v>1247</v>
      </c>
      <c r="D279" s="131">
        <v>1596678</v>
      </c>
      <c r="E279" s="131">
        <v>1596678</v>
      </c>
      <c r="F279" s="121">
        <f t="shared" si="4"/>
        <v>0</v>
      </c>
      <c r="G279" s="132"/>
      <c r="H279" s="133"/>
    </row>
    <row r="280" spans="1:8" ht="13.5" thickBot="1">
      <c r="A280" s="134" t="s">
        <v>457</v>
      </c>
      <c r="B280" s="129" t="s">
        <v>384</v>
      </c>
      <c r="C280" s="130" t="s">
        <v>1248</v>
      </c>
      <c r="D280" s="131">
        <v>13331594.63</v>
      </c>
      <c r="E280" s="131">
        <v>13331594.63</v>
      </c>
      <c r="F280" s="121">
        <f t="shared" si="4"/>
        <v>0</v>
      </c>
      <c r="G280" s="132"/>
      <c r="H280" s="133"/>
    </row>
    <row r="281" spans="1:8" ht="34.5" thickBot="1">
      <c r="A281" s="134" t="s">
        <v>963</v>
      </c>
      <c r="B281" s="129" t="s">
        <v>384</v>
      </c>
      <c r="C281" s="130" t="s">
        <v>1249</v>
      </c>
      <c r="D281" s="131">
        <v>15188000</v>
      </c>
      <c r="E281" s="131">
        <v>15188000</v>
      </c>
      <c r="F281" s="121">
        <f t="shared" si="4"/>
        <v>0</v>
      </c>
      <c r="G281" s="132"/>
      <c r="H281" s="133"/>
    </row>
    <row r="282" spans="1:8" ht="13.5" thickBot="1">
      <c r="A282" s="134" t="s">
        <v>445</v>
      </c>
      <c r="B282" s="129" t="s">
        <v>384</v>
      </c>
      <c r="C282" s="130" t="s">
        <v>1250</v>
      </c>
      <c r="D282" s="131">
        <v>15188000</v>
      </c>
      <c r="E282" s="131">
        <v>15188000</v>
      </c>
      <c r="F282" s="121">
        <f t="shared" si="4"/>
        <v>0</v>
      </c>
      <c r="G282" s="132"/>
      <c r="H282" s="133"/>
    </row>
    <row r="283" spans="1:8" ht="13.5" thickBot="1">
      <c r="A283" s="134" t="s">
        <v>463</v>
      </c>
      <c r="B283" s="129" t="s">
        <v>384</v>
      </c>
      <c r="C283" s="130" t="s">
        <v>1251</v>
      </c>
      <c r="D283" s="131">
        <v>15188000</v>
      </c>
      <c r="E283" s="131">
        <v>15188000</v>
      </c>
      <c r="F283" s="121">
        <f t="shared" si="4"/>
        <v>0</v>
      </c>
      <c r="G283" s="132"/>
      <c r="H283" s="133"/>
    </row>
    <row r="284" spans="1:8" ht="23.25" thickBot="1">
      <c r="A284" s="134" t="s">
        <v>465</v>
      </c>
      <c r="B284" s="129" t="s">
        <v>384</v>
      </c>
      <c r="C284" s="130" t="s">
        <v>1252</v>
      </c>
      <c r="D284" s="131">
        <v>15188000</v>
      </c>
      <c r="E284" s="131">
        <v>15188000</v>
      </c>
      <c r="F284" s="121">
        <f t="shared" si="4"/>
        <v>0</v>
      </c>
      <c r="G284" s="132"/>
      <c r="H284" s="133"/>
    </row>
    <row r="285" spans="1:8" ht="57" thickBot="1">
      <c r="A285" s="134" t="s">
        <v>964</v>
      </c>
      <c r="B285" s="129" t="s">
        <v>384</v>
      </c>
      <c r="C285" s="130" t="s">
        <v>1253</v>
      </c>
      <c r="D285" s="131">
        <v>12450000</v>
      </c>
      <c r="E285" s="131">
        <v>12450000</v>
      </c>
      <c r="F285" s="121">
        <f t="shared" si="4"/>
        <v>0</v>
      </c>
      <c r="G285" s="132"/>
      <c r="H285" s="133"/>
    </row>
    <row r="286" spans="1:8" ht="13.5" thickBot="1">
      <c r="A286" s="134" t="s">
        <v>962</v>
      </c>
      <c r="B286" s="129" t="s">
        <v>384</v>
      </c>
      <c r="C286" s="130" t="s">
        <v>1254</v>
      </c>
      <c r="D286" s="131">
        <v>10393000</v>
      </c>
      <c r="E286" s="131">
        <v>10393000</v>
      </c>
      <c r="F286" s="121">
        <f t="shared" si="4"/>
        <v>0</v>
      </c>
      <c r="G286" s="132"/>
      <c r="H286" s="133"/>
    </row>
    <row r="287" spans="1:8" ht="13.5" thickBot="1">
      <c r="A287" s="134" t="s">
        <v>445</v>
      </c>
      <c r="B287" s="129" t="s">
        <v>384</v>
      </c>
      <c r="C287" s="130" t="s">
        <v>1255</v>
      </c>
      <c r="D287" s="131">
        <v>10393000</v>
      </c>
      <c r="E287" s="131">
        <v>10393000</v>
      </c>
      <c r="F287" s="121">
        <f t="shared" si="4"/>
        <v>0</v>
      </c>
      <c r="G287" s="132"/>
      <c r="H287" s="133"/>
    </row>
    <row r="288" spans="1:8" ht="13.5" thickBot="1">
      <c r="A288" s="134" t="s">
        <v>446</v>
      </c>
      <c r="B288" s="129" t="s">
        <v>384</v>
      </c>
      <c r="C288" s="130" t="s">
        <v>1256</v>
      </c>
      <c r="D288" s="131">
        <v>10393000</v>
      </c>
      <c r="E288" s="131">
        <v>10393000</v>
      </c>
      <c r="F288" s="121">
        <f t="shared" si="4"/>
        <v>0</v>
      </c>
      <c r="G288" s="132"/>
      <c r="H288" s="133"/>
    </row>
    <row r="289" spans="1:8" ht="13.5" thickBot="1">
      <c r="A289" s="134" t="s">
        <v>447</v>
      </c>
      <c r="B289" s="129" t="s">
        <v>384</v>
      </c>
      <c r="C289" s="130" t="s">
        <v>1257</v>
      </c>
      <c r="D289" s="131">
        <v>7992300</v>
      </c>
      <c r="E289" s="131">
        <v>7992300</v>
      </c>
      <c r="F289" s="121">
        <f t="shared" si="4"/>
        <v>0</v>
      </c>
      <c r="G289" s="132"/>
      <c r="H289" s="133"/>
    </row>
    <row r="290" spans="1:8" ht="13.5" thickBot="1">
      <c r="A290" s="134" t="s">
        <v>449</v>
      </c>
      <c r="B290" s="129" t="s">
        <v>384</v>
      </c>
      <c r="C290" s="130" t="s">
        <v>1258</v>
      </c>
      <c r="D290" s="131">
        <v>2400700</v>
      </c>
      <c r="E290" s="131">
        <v>2400700</v>
      </c>
      <c r="F290" s="121">
        <f t="shared" si="4"/>
        <v>0</v>
      </c>
      <c r="G290" s="132"/>
      <c r="H290" s="133"/>
    </row>
    <row r="291" spans="1:8" ht="34.5" thickBot="1">
      <c r="A291" s="134" t="s">
        <v>965</v>
      </c>
      <c r="B291" s="129" t="s">
        <v>384</v>
      </c>
      <c r="C291" s="130" t="s">
        <v>714</v>
      </c>
      <c r="D291" s="131">
        <v>2057000</v>
      </c>
      <c r="E291" s="131">
        <v>2057000</v>
      </c>
      <c r="F291" s="121">
        <f t="shared" si="4"/>
        <v>0</v>
      </c>
      <c r="G291" s="132"/>
      <c r="H291" s="133"/>
    </row>
    <row r="292" spans="1:8" ht="13.5" thickBot="1">
      <c r="A292" s="134" t="s">
        <v>445</v>
      </c>
      <c r="B292" s="129" t="s">
        <v>384</v>
      </c>
      <c r="C292" s="130" t="s">
        <v>715</v>
      </c>
      <c r="D292" s="131">
        <v>2057000</v>
      </c>
      <c r="E292" s="131">
        <v>2057000</v>
      </c>
      <c r="F292" s="121">
        <f t="shared" si="4"/>
        <v>0</v>
      </c>
      <c r="G292" s="132"/>
      <c r="H292" s="133"/>
    </row>
    <row r="293" spans="1:8" ht="13.5" thickBot="1">
      <c r="A293" s="134" t="s">
        <v>463</v>
      </c>
      <c r="B293" s="129" t="s">
        <v>384</v>
      </c>
      <c r="C293" s="130" t="s">
        <v>716</v>
      </c>
      <c r="D293" s="131">
        <v>2057000</v>
      </c>
      <c r="E293" s="131">
        <v>2057000</v>
      </c>
      <c r="F293" s="121">
        <f t="shared" si="4"/>
        <v>0</v>
      </c>
      <c r="G293" s="132"/>
      <c r="H293" s="133"/>
    </row>
    <row r="294" spans="1:8" ht="23.25" thickBot="1">
      <c r="A294" s="134" t="s">
        <v>465</v>
      </c>
      <c r="B294" s="129" t="s">
        <v>384</v>
      </c>
      <c r="C294" s="130" t="s">
        <v>717</v>
      </c>
      <c r="D294" s="131">
        <v>2057000</v>
      </c>
      <c r="E294" s="131">
        <v>2057000</v>
      </c>
      <c r="F294" s="121">
        <f t="shared" si="4"/>
        <v>0</v>
      </c>
      <c r="G294" s="132"/>
      <c r="H294" s="133"/>
    </row>
    <row r="295" spans="1:8" ht="60.75" customHeight="1" thickBot="1">
      <c r="A295" s="134" t="s">
        <v>966</v>
      </c>
      <c r="B295" s="129" t="s">
        <v>384</v>
      </c>
      <c r="C295" s="130" t="s">
        <v>1259</v>
      </c>
      <c r="D295" s="131">
        <v>465876</v>
      </c>
      <c r="E295" s="131">
        <v>465876</v>
      </c>
      <c r="F295" s="121">
        <f t="shared" si="4"/>
        <v>0</v>
      </c>
      <c r="G295" s="132"/>
      <c r="H295" s="133"/>
    </row>
    <row r="296" spans="1:8" ht="13.5" thickBot="1">
      <c r="A296" s="134" t="s">
        <v>967</v>
      </c>
      <c r="B296" s="129" t="s">
        <v>384</v>
      </c>
      <c r="C296" s="130" t="s">
        <v>1260</v>
      </c>
      <c r="D296" s="131">
        <v>438176</v>
      </c>
      <c r="E296" s="131">
        <v>438176</v>
      </c>
      <c r="F296" s="121">
        <f t="shared" si="4"/>
        <v>0</v>
      </c>
      <c r="G296" s="132"/>
      <c r="H296" s="133"/>
    </row>
    <row r="297" spans="1:8" ht="13.5" thickBot="1">
      <c r="A297" s="134" t="s">
        <v>445</v>
      </c>
      <c r="B297" s="129" t="s">
        <v>384</v>
      </c>
      <c r="C297" s="130" t="s">
        <v>1261</v>
      </c>
      <c r="D297" s="131">
        <v>433180</v>
      </c>
      <c r="E297" s="131">
        <v>433180</v>
      </c>
      <c r="F297" s="121">
        <f t="shared" si="4"/>
        <v>0</v>
      </c>
      <c r="G297" s="132"/>
      <c r="H297" s="133"/>
    </row>
    <row r="298" spans="1:8" ht="13.5" thickBot="1">
      <c r="A298" s="134" t="s">
        <v>450</v>
      </c>
      <c r="B298" s="129" t="s">
        <v>384</v>
      </c>
      <c r="C298" s="130" t="s">
        <v>1262</v>
      </c>
      <c r="D298" s="131">
        <v>433180</v>
      </c>
      <c r="E298" s="131">
        <v>433180</v>
      </c>
      <c r="F298" s="121">
        <f t="shared" si="4"/>
        <v>0</v>
      </c>
      <c r="G298" s="132"/>
      <c r="H298" s="133"/>
    </row>
    <row r="299" spans="1:8" ht="13.5" thickBot="1">
      <c r="A299" s="134" t="s">
        <v>452</v>
      </c>
      <c r="B299" s="129" t="s">
        <v>384</v>
      </c>
      <c r="C299" s="130" t="s">
        <v>1263</v>
      </c>
      <c r="D299" s="131">
        <v>433180</v>
      </c>
      <c r="E299" s="131">
        <v>433180</v>
      </c>
      <c r="F299" s="121">
        <f t="shared" si="4"/>
        <v>0</v>
      </c>
      <c r="G299" s="132"/>
      <c r="H299" s="133"/>
    </row>
    <row r="300" spans="1:8" ht="13.5" thickBot="1">
      <c r="A300" s="134" t="s">
        <v>455</v>
      </c>
      <c r="B300" s="129" t="s">
        <v>384</v>
      </c>
      <c r="C300" s="130" t="s">
        <v>718</v>
      </c>
      <c r="D300" s="131">
        <v>4996</v>
      </c>
      <c r="E300" s="131">
        <v>4996</v>
      </c>
      <c r="F300" s="121">
        <f t="shared" si="4"/>
        <v>0</v>
      </c>
      <c r="G300" s="132"/>
      <c r="H300" s="133"/>
    </row>
    <row r="301" spans="1:8" ht="13.5" thickBot="1">
      <c r="A301" s="134" t="s">
        <v>456</v>
      </c>
      <c r="B301" s="129" t="s">
        <v>384</v>
      </c>
      <c r="C301" s="130" t="s">
        <v>719</v>
      </c>
      <c r="D301" s="131">
        <v>4996</v>
      </c>
      <c r="E301" s="131">
        <v>4996</v>
      </c>
      <c r="F301" s="121">
        <f t="shared" si="4"/>
        <v>0</v>
      </c>
      <c r="G301" s="132"/>
      <c r="H301" s="133"/>
    </row>
    <row r="302" spans="1:8" ht="13.5" thickBot="1">
      <c r="A302" s="134" t="s">
        <v>968</v>
      </c>
      <c r="B302" s="129" t="s">
        <v>384</v>
      </c>
      <c r="C302" s="130" t="s">
        <v>1264</v>
      </c>
      <c r="D302" s="131">
        <v>27700</v>
      </c>
      <c r="E302" s="131">
        <v>27700</v>
      </c>
      <c r="F302" s="121">
        <f t="shared" si="4"/>
        <v>0</v>
      </c>
      <c r="G302" s="132"/>
      <c r="H302" s="133"/>
    </row>
    <row r="303" spans="1:8" ht="13.5" thickBot="1">
      <c r="A303" s="134" t="s">
        <v>445</v>
      </c>
      <c r="B303" s="129" t="s">
        <v>384</v>
      </c>
      <c r="C303" s="130" t="s">
        <v>1265</v>
      </c>
      <c r="D303" s="131">
        <v>27700</v>
      </c>
      <c r="E303" s="131">
        <v>27700</v>
      </c>
      <c r="F303" s="121">
        <f t="shared" si="4"/>
        <v>0</v>
      </c>
      <c r="G303" s="132"/>
      <c r="H303" s="133"/>
    </row>
    <row r="304" spans="1:8" ht="13.5" thickBot="1">
      <c r="A304" s="134" t="s">
        <v>463</v>
      </c>
      <c r="B304" s="129" t="s">
        <v>384</v>
      </c>
      <c r="C304" s="130" t="s">
        <v>1266</v>
      </c>
      <c r="D304" s="131">
        <v>27700</v>
      </c>
      <c r="E304" s="131">
        <v>27700</v>
      </c>
      <c r="F304" s="121">
        <f t="shared" si="4"/>
        <v>0</v>
      </c>
      <c r="G304" s="132"/>
      <c r="H304" s="133"/>
    </row>
    <row r="305" spans="1:8" ht="23.25" thickBot="1">
      <c r="A305" s="134" t="s">
        <v>465</v>
      </c>
      <c r="B305" s="129" t="s">
        <v>384</v>
      </c>
      <c r="C305" s="130" t="s">
        <v>0</v>
      </c>
      <c r="D305" s="131">
        <v>27700</v>
      </c>
      <c r="E305" s="131">
        <v>27700</v>
      </c>
      <c r="F305" s="121">
        <f t="shared" si="4"/>
        <v>0</v>
      </c>
      <c r="G305" s="132"/>
      <c r="H305" s="133"/>
    </row>
    <row r="306" spans="1:8" ht="45.75" thickBot="1">
      <c r="A306" s="134" t="s">
        <v>969</v>
      </c>
      <c r="B306" s="129" t="s">
        <v>384</v>
      </c>
      <c r="C306" s="130" t="s">
        <v>1</v>
      </c>
      <c r="D306" s="131">
        <v>1207100</v>
      </c>
      <c r="E306" s="131">
        <v>1205679.72</v>
      </c>
      <c r="F306" s="121">
        <f t="shared" si="4"/>
        <v>1420.280000000028</v>
      </c>
      <c r="G306" s="132"/>
      <c r="H306" s="133"/>
    </row>
    <row r="307" spans="1:8" ht="13.5" thickBot="1">
      <c r="A307" s="134" t="s">
        <v>967</v>
      </c>
      <c r="B307" s="129" t="s">
        <v>384</v>
      </c>
      <c r="C307" s="130" t="s">
        <v>2</v>
      </c>
      <c r="D307" s="131">
        <v>1187100</v>
      </c>
      <c r="E307" s="131">
        <v>1185679.72</v>
      </c>
      <c r="F307" s="121">
        <f t="shared" si="4"/>
        <v>1420.280000000028</v>
      </c>
      <c r="G307" s="132"/>
      <c r="H307" s="133"/>
    </row>
    <row r="308" spans="1:8" ht="13.5" thickBot="1">
      <c r="A308" s="134" t="s">
        <v>445</v>
      </c>
      <c r="B308" s="129" t="s">
        <v>384</v>
      </c>
      <c r="C308" s="130" t="s">
        <v>3</v>
      </c>
      <c r="D308" s="131">
        <v>316685.72</v>
      </c>
      <c r="E308" s="131">
        <v>316653.72</v>
      </c>
      <c r="F308" s="121">
        <f t="shared" si="4"/>
        <v>32</v>
      </c>
      <c r="G308" s="132"/>
      <c r="H308" s="133"/>
    </row>
    <row r="309" spans="1:8" ht="13.5" thickBot="1">
      <c r="A309" s="134" t="s">
        <v>450</v>
      </c>
      <c r="B309" s="129" t="s">
        <v>384</v>
      </c>
      <c r="C309" s="130" t="s">
        <v>4</v>
      </c>
      <c r="D309" s="131">
        <v>316685.72</v>
      </c>
      <c r="E309" s="131">
        <v>316653.72</v>
      </c>
      <c r="F309" s="121">
        <f t="shared" si="4"/>
        <v>32</v>
      </c>
      <c r="G309" s="132"/>
      <c r="H309" s="133"/>
    </row>
    <row r="310" spans="1:8" ht="13.5" thickBot="1">
      <c r="A310" s="134" t="s">
        <v>452</v>
      </c>
      <c r="B310" s="129" t="s">
        <v>384</v>
      </c>
      <c r="C310" s="130" t="s">
        <v>5</v>
      </c>
      <c r="D310" s="131">
        <v>316685.72</v>
      </c>
      <c r="E310" s="131">
        <v>316653.72</v>
      </c>
      <c r="F310" s="121">
        <f t="shared" si="4"/>
        <v>32</v>
      </c>
      <c r="G310" s="132"/>
      <c r="H310" s="133"/>
    </row>
    <row r="311" spans="1:8" ht="13.5" thickBot="1">
      <c r="A311" s="134" t="s">
        <v>455</v>
      </c>
      <c r="B311" s="129" t="s">
        <v>384</v>
      </c>
      <c r="C311" s="130" t="s">
        <v>6</v>
      </c>
      <c r="D311" s="131">
        <v>870414.28</v>
      </c>
      <c r="E311" s="131">
        <v>869026</v>
      </c>
      <c r="F311" s="121">
        <f t="shared" si="4"/>
        <v>1388.280000000028</v>
      </c>
      <c r="G311" s="132"/>
      <c r="H311" s="133"/>
    </row>
    <row r="312" spans="1:8" ht="13.5" thickBot="1">
      <c r="A312" s="134" t="s">
        <v>457</v>
      </c>
      <c r="B312" s="129" t="s">
        <v>384</v>
      </c>
      <c r="C312" s="130" t="s">
        <v>7</v>
      </c>
      <c r="D312" s="131">
        <v>870414.28</v>
      </c>
      <c r="E312" s="131">
        <v>869026</v>
      </c>
      <c r="F312" s="121">
        <f t="shared" si="4"/>
        <v>1388.280000000028</v>
      </c>
      <c r="G312" s="132"/>
      <c r="H312" s="133"/>
    </row>
    <row r="313" spans="1:8" ht="13.5" thickBot="1">
      <c r="A313" s="134" t="s">
        <v>970</v>
      </c>
      <c r="B313" s="129" t="s">
        <v>384</v>
      </c>
      <c r="C313" s="130" t="s">
        <v>8</v>
      </c>
      <c r="D313" s="131">
        <v>20000</v>
      </c>
      <c r="E313" s="131">
        <v>20000</v>
      </c>
      <c r="F313" s="121">
        <f t="shared" si="4"/>
        <v>0</v>
      </c>
      <c r="G313" s="132"/>
      <c r="H313" s="133"/>
    </row>
    <row r="314" spans="1:8" ht="13.5" thickBot="1">
      <c r="A314" s="134" t="s">
        <v>445</v>
      </c>
      <c r="B314" s="129" t="s">
        <v>384</v>
      </c>
      <c r="C314" s="130" t="s">
        <v>9</v>
      </c>
      <c r="D314" s="131">
        <v>20000</v>
      </c>
      <c r="E314" s="131">
        <v>20000</v>
      </c>
      <c r="F314" s="121">
        <f t="shared" si="4"/>
        <v>0</v>
      </c>
      <c r="G314" s="132"/>
      <c r="H314" s="133"/>
    </row>
    <row r="315" spans="1:8" ht="13.5" thickBot="1">
      <c r="A315" s="134" t="s">
        <v>463</v>
      </c>
      <c r="B315" s="129" t="s">
        <v>384</v>
      </c>
      <c r="C315" s="130" t="s">
        <v>10</v>
      </c>
      <c r="D315" s="131">
        <v>20000</v>
      </c>
      <c r="E315" s="131">
        <v>20000</v>
      </c>
      <c r="F315" s="121">
        <f t="shared" si="4"/>
        <v>0</v>
      </c>
      <c r="G315" s="132"/>
      <c r="H315" s="133"/>
    </row>
    <row r="316" spans="1:8" ht="23.25" thickBot="1">
      <c r="A316" s="134" t="s">
        <v>465</v>
      </c>
      <c r="B316" s="129" t="s">
        <v>384</v>
      </c>
      <c r="C316" s="130" t="s">
        <v>11</v>
      </c>
      <c r="D316" s="131">
        <v>20000</v>
      </c>
      <c r="E316" s="131">
        <v>20000</v>
      </c>
      <c r="F316" s="121">
        <f t="shared" si="4"/>
        <v>0</v>
      </c>
      <c r="G316" s="132"/>
      <c r="H316" s="133"/>
    </row>
    <row r="317" spans="1:8" ht="34.5" thickBot="1">
      <c r="A317" s="134" t="s">
        <v>971</v>
      </c>
      <c r="B317" s="129" t="s">
        <v>384</v>
      </c>
      <c r="C317" s="130" t="s">
        <v>721</v>
      </c>
      <c r="D317" s="131">
        <v>13191700</v>
      </c>
      <c r="E317" s="131">
        <v>12754485.1</v>
      </c>
      <c r="F317" s="121">
        <f t="shared" si="4"/>
        <v>437214.9000000004</v>
      </c>
      <c r="G317" s="132"/>
      <c r="H317" s="133"/>
    </row>
    <row r="318" spans="1:8" ht="13.5" thickBot="1">
      <c r="A318" s="134" t="s">
        <v>967</v>
      </c>
      <c r="B318" s="129" t="s">
        <v>384</v>
      </c>
      <c r="C318" s="130" t="s">
        <v>722</v>
      </c>
      <c r="D318" s="131">
        <v>7926400</v>
      </c>
      <c r="E318" s="131">
        <v>7926400</v>
      </c>
      <c r="F318" s="121">
        <f t="shared" si="4"/>
        <v>0</v>
      </c>
      <c r="G318" s="132"/>
      <c r="H318" s="133"/>
    </row>
    <row r="319" spans="1:8" ht="13.5" thickBot="1">
      <c r="A319" s="134" t="s">
        <v>445</v>
      </c>
      <c r="B319" s="129" t="s">
        <v>384</v>
      </c>
      <c r="C319" s="130" t="s">
        <v>723</v>
      </c>
      <c r="D319" s="131">
        <v>7416586.88</v>
      </c>
      <c r="E319" s="131">
        <v>7416586.88</v>
      </c>
      <c r="F319" s="121">
        <f t="shared" si="4"/>
        <v>0</v>
      </c>
      <c r="G319" s="132"/>
      <c r="H319" s="133"/>
    </row>
    <row r="320" spans="1:8" ht="13.5" thickBot="1">
      <c r="A320" s="134" t="s">
        <v>450</v>
      </c>
      <c r="B320" s="129" t="s">
        <v>384</v>
      </c>
      <c r="C320" s="130" t="s">
        <v>724</v>
      </c>
      <c r="D320" s="131">
        <v>7416586.88</v>
      </c>
      <c r="E320" s="131">
        <v>7416586.88</v>
      </c>
      <c r="F320" s="121">
        <f t="shared" si="4"/>
        <v>0</v>
      </c>
      <c r="G320" s="132"/>
      <c r="H320" s="133"/>
    </row>
    <row r="321" spans="1:8" ht="13.5" thickBot="1">
      <c r="A321" s="134" t="s">
        <v>452</v>
      </c>
      <c r="B321" s="129" t="s">
        <v>384</v>
      </c>
      <c r="C321" s="130" t="s">
        <v>725</v>
      </c>
      <c r="D321" s="131">
        <v>7416586.88</v>
      </c>
      <c r="E321" s="131">
        <v>7416586.88</v>
      </c>
      <c r="F321" s="121">
        <f t="shared" si="4"/>
        <v>0</v>
      </c>
      <c r="G321" s="132"/>
      <c r="H321" s="133"/>
    </row>
    <row r="322" spans="1:8" ht="13.5" thickBot="1">
      <c r="A322" s="134" t="s">
        <v>455</v>
      </c>
      <c r="B322" s="129" t="s">
        <v>384</v>
      </c>
      <c r="C322" s="130" t="s">
        <v>726</v>
      </c>
      <c r="D322" s="131">
        <v>509813.12</v>
      </c>
      <c r="E322" s="131">
        <v>509813.12</v>
      </c>
      <c r="F322" s="121">
        <f t="shared" si="4"/>
        <v>0</v>
      </c>
      <c r="G322" s="132"/>
      <c r="H322" s="133"/>
    </row>
    <row r="323" spans="1:8" ht="13.5" thickBot="1">
      <c r="A323" s="134" t="s">
        <v>456</v>
      </c>
      <c r="B323" s="129" t="s">
        <v>384</v>
      </c>
      <c r="C323" s="130" t="s">
        <v>727</v>
      </c>
      <c r="D323" s="131">
        <v>154045</v>
      </c>
      <c r="E323" s="131">
        <v>154045</v>
      </c>
      <c r="F323" s="121">
        <f t="shared" si="4"/>
        <v>0</v>
      </c>
      <c r="G323" s="132"/>
      <c r="H323" s="133"/>
    </row>
    <row r="324" spans="1:8" ht="13.5" thickBot="1">
      <c r="A324" s="134" t="s">
        <v>457</v>
      </c>
      <c r="B324" s="129" t="s">
        <v>384</v>
      </c>
      <c r="C324" s="130" t="s">
        <v>728</v>
      </c>
      <c r="D324" s="131">
        <v>355768.12</v>
      </c>
      <c r="E324" s="131">
        <v>355768.12</v>
      </c>
      <c r="F324" s="121">
        <f t="shared" si="4"/>
        <v>0</v>
      </c>
      <c r="G324" s="132"/>
      <c r="H324" s="133"/>
    </row>
    <row r="325" spans="1:8" ht="13.5" thickBot="1">
      <c r="A325" s="134" t="s">
        <v>720</v>
      </c>
      <c r="B325" s="129" t="s">
        <v>384</v>
      </c>
      <c r="C325" s="130" t="s">
        <v>729</v>
      </c>
      <c r="D325" s="131">
        <v>5265300</v>
      </c>
      <c r="E325" s="131">
        <v>4828085.1</v>
      </c>
      <c r="F325" s="121">
        <f t="shared" si="4"/>
        <v>437214.9000000004</v>
      </c>
      <c r="G325" s="132"/>
      <c r="H325" s="133"/>
    </row>
    <row r="326" spans="1:8" ht="13.5" thickBot="1">
      <c r="A326" s="134" t="s">
        <v>445</v>
      </c>
      <c r="B326" s="129" t="s">
        <v>384</v>
      </c>
      <c r="C326" s="130" t="s">
        <v>730</v>
      </c>
      <c r="D326" s="131">
        <v>5265300</v>
      </c>
      <c r="E326" s="131">
        <v>4828085.1</v>
      </c>
      <c r="F326" s="121">
        <f t="shared" si="4"/>
        <v>437214.9000000004</v>
      </c>
      <c r="G326" s="132"/>
      <c r="H326" s="133"/>
    </row>
    <row r="327" spans="1:8" ht="13.5" thickBot="1">
      <c r="A327" s="134" t="s">
        <v>463</v>
      </c>
      <c r="B327" s="129" t="s">
        <v>384</v>
      </c>
      <c r="C327" s="130" t="s">
        <v>731</v>
      </c>
      <c r="D327" s="131">
        <v>5265300</v>
      </c>
      <c r="E327" s="131">
        <v>4828085.1</v>
      </c>
      <c r="F327" s="121">
        <f t="shared" si="4"/>
        <v>437214.9000000004</v>
      </c>
      <c r="G327" s="132"/>
      <c r="H327" s="133"/>
    </row>
    <row r="328" spans="1:8" ht="23.25" thickBot="1">
      <c r="A328" s="134" t="s">
        <v>465</v>
      </c>
      <c r="B328" s="129" t="s">
        <v>384</v>
      </c>
      <c r="C328" s="130" t="s">
        <v>732</v>
      </c>
      <c r="D328" s="131">
        <v>5265300</v>
      </c>
      <c r="E328" s="131">
        <v>4828085.1</v>
      </c>
      <c r="F328" s="121">
        <f t="shared" si="4"/>
        <v>437214.9000000004</v>
      </c>
      <c r="G328" s="132"/>
      <c r="H328" s="133"/>
    </row>
    <row r="329" spans="1:8" ht="13.5" thickBot="1">
      <c r="A329" s="134" t="s">
        <v>467</v>
      </c>
      <c r="B329" s="129" t="s">
        <v>384</v>
      </c>
      <c r="C329" s="130" t="s">
        <v>12</v>
      </c>
      <c r="D329" s="131">
        <v>331999534.64</v>
      </c>
      <c r="E329" s="131">
        <v>328936629.75</v>
      </c>
      <c r="F329" s="121">
        <f aca="true" t="shared" si="5" ref="F329:F392">D329-E329</f>
        <v>3062904.8899999857</v>
      </c>
      <c r="G329" s="132"/>
      <c r="H329" s="133"/>
    </row>
    <row r="330" spans="1:8" ht="13.5" thickBot="1">
      <c r="A330" s="134" t="s">
        <v>972</v>
      </c>
      <c r="B330" s="129" t="s">
        <v>384</v>
      </c>
      <c r="C330" s="130" t="s">
        <v>13</v>
      </c>
      <c r="D330" s="131">
        <v>40754000</v>
      </c>
      <c r="E330" s="131">
        <v>40754000</v>
      </c>
      <c r="F330" s="121">
        <f t="shared" si="5"/>
        <v>0</v>
      </c>
      <c r="G330" s="132"/>
      <c r="H330" s="133"/>
    </row>
    <row r="331" spans="1:8" ht="13.5" thickBot="1">
      <c r="A331" s="134" t="s">
        <v>962</v>
      </c>
      <c r="B331" s="129" t="s">
        <v>384</v>
      </c>
      <c r="C331" s="130" t="s">
        <v>14</v>
      </c>
      <c r="D331" s="131">
        <v>7352000</v>
      </c>
      <c r="E331" s="131">
        <v>7352000</v>
      </c>
      <c r="F331" s="121">
        <f t="shared" si="5"/>
        <v>0</v>
      </c>
      <c r="G331" s="132"/>
      <c r="H331" s="133"/>
    </row>
    <row r="332" spans="1:8" ht="13.5" thickBot="1">
      <c r="A332" s="134" t="s">
        <v>445</v>
      </c>
      <c r="B332" s="129" t="s">
        <v>384</v>
      </c>
      <c r="C332" s="130" t="s">
        <v>15</v>
      </c>
      <c r="D332" s="131">
        <v>3905645.77</v>
      </c>
      <c r="E332" s="131">
        <v>3905645.77</v>
      </c>
      <c r="F332" s="121">
        <f t="shared" si="5"/>
        <v>0</v>
      </c>
      <c r="G332" s="132"/>
      <c r="H332" s="133"/>
    </row>
    <row r="333" spans="1:8" ht="13.5" thickBot="1">
      <c r="A333" s="134" t="s">
        <v>446</v>
      </c>
      <c r="B333" s="129" t="s">
        <v>384</v>
      </c>
      <c r="C333" s="130" t="s">
        <v>16</v>
      </c>
      <c r="D333" s="131">
        <v>60400</v>
      </c>
      <c r="E333" s="131">
        <v>60400</v>
      </c>
      <c r="F333" s="121">
        <f t="shared" si="5"/>
        <v>0</v>
      </c>
      <c r="G333" s="132"/>
      <c r="H333" s="133"/>
    </row>
    <row r="334" spans="1:8" ht="13.5" thickBot="1">
      <c r="A334" s="134" t="s">
        <v>448</v>
      </c>
      <c r="B334" s="129" t="s">
        <v>384</v>
      </c>
      <c r="C334" s="130" t="s">
        <v>17</v>
      </c>
      <c r="D334" s="131">
        <v>60400</v>
      </c>
      <c r="E334" s="131">
        <v>60400</v>
      </c>
      <c r="F334" s="121">
        <f t="shared" si="5"/>
        <v>0</v>
      </c>
      <c r="G334" s="132"/>
      <c r="H334" s="133"/>
    </row>
    <row r="335" spans="1:8" ht="13.5" thickBot="1">
      <c r="A335" s="134" t="s">
        <v>450</v>
      </c>
      <c r="B335" s="129" t="s">
        <v>384</v>
      </c>
      <c r="C335" s="130" t="s">
        <v>18</v>
      </c>
      <c r="D335" s="131">
        <v>3718012.95</v>
      </c>
      <c r="E335" s="131">
        <v>3718012.95</v>
      </c>
      <c r="F335" s="121">
        <f t="shared" si="5"/>
        <v>0</v>
      </c>
      <c r="G335" s="132"/>
      <c r="H335" s="133"/>
    </row>
    <row r="336" spans="1:8" ht="13.5" thickBot="1">
      <c r="A336" s="134" t="s">
        <v>451</v>
      </c>
      <c r="B336" s="129" t="s">
        <v>384</v>
      </c>
      <c r="C336" s="130" t="s">
        <v>19</v>
      </c>
      <c r="D336" s="131">
        <v>34410.65</v>
      </c>
      <c r="E336" s="131">
        <v>34410.65</v>
      </c>
      <c r="F336" s="121">
        <f t="shared" si="5"/>
        <v>0</v>
      </c>
      <c r="G336" s="132"/>
      <c r="H336" s="133"/>
    </row>
    <row r="337" spans="1:8" ht="13.5" thickBot="1">
      <c r="A337" s="134" t="s">
        <v>458</v>
      </c>
      <c r="B337" s="129" t="s">
        <v>384</v>
      </c>
      <c r="C337" s="130" t="s">
        <v>20</v>
      </c>
      <c r="D337" s="131">
        <v>15150</v>
      </c>
      <c r="E337" s="131">
        <v>15150</v>
      </c>
      <c r="F337" s="121">
        <f t="shared" si="5"/>
        <v>0</v>
      </c>
      <c r="G337" s="132"/>
      <c r="H337" s="133"/>
    </row>
    <row r="338" spans="1:8" ht="13.5" thickBot="1">
      <c r="A338" s="134" t="s">
        <v>459</v>
      </c>
      <c r="B338" s="129" t="s">
        <v>384</v>
      </c>
      <c r="C338" s="130" t="s">
        <v>21</v>
      </c>
      <c r="D338" s="131">
        <v>2664988.55</v>
      </c>
      <c r="E338" s="131">
        <v>2664988.55</v>
      </c>
      <c r="F338" s="121">
        <f t="shared" si="5"/>
        <v>0</v>
      </c>
      <c r="G338" s="132"/>
      <c r="H338" s="133"/>
    </row>
    <row r="339" spans="1:8" ht="13.5" thickBot="1">
      <c r="A339" s="134" t="s">
        <v>452</v>
      </c>
      <c r="B339" s="129" t="s">
        <v>384</v>
      </c>
      <c r="C339" s="130" t="s">
        <v>22</v>
      </c>
      <c r="D339" s="131">
        <v>420558.89</v>
      </c>
      <c r="E339" s="131">
        <v>420558.89</v>
      </c>
      <c r="F339" s="121">
        <f t="shared" si="5"/>
        <v>0</v>
      </c>
      <c r="G339" s="132"/>
      <c r="H339" s="133"/>
    </row>
    <row r="340" spans="1:8" ht="13.5" thickBot="1">
      <c r="A340" s="134" t="s">
        <v>453</v>
      </c>
      <c r="B340" s="129" t="s">
        <v>384</v>
      </c>
      <c r="C340" s="130" t="s">
        <v>23</v>
      </c>
      <c r="D340" s="131">
        <v>582904.86</v>
      </c>
      <c r="E340" s="131">
        <v>582904.86</v>
      </c>
      <c r="F340" s="121">
        <f t="shared" si="5"/>
        <v>0</v>
      </c>
      <c r="G340" s="132"/>
      <c r="H340" s="133"/>
    </row>
    <row r="341" spans="1:8" ht="13.5" thickBot="1">
      <c r="A341" s="134" t="s">
        <v>454</v>
      </c>
      <c r="B341" s="129" t="s">
        <v>384</v>
      </c>
      <c r="C341" s="130" t="s">
        <v>24</v>
      </c>
      <c r="D341" s="131">
        <v>127232.82</v>
      </c>
      <c r="E341" s="131">
        <v>127232.82</v>
      </c>
      <c r="F341" s="121">
        <f t="shared" si="5"/>
        <v>0</v>
      </c>
      <c r="G341" s="132"/>
      <c r="H341" s="133"/>
    </row>
    <row r="342" spans="1:8" ht="13.5" thickBot="1">
      <c r="A342" s="134" t="s">
        <v>455</v>
      </c>
      <c r="B342" s="129" t="s">
        <v>384</v>
      </c>
      <c r="C342" s="130" t="s">
        <v>25</v>
      </c>
      <c r="D342" s="131">
        <v>3446354.23</v>
      </c>
      <c r="E342" s="131">
        <v>3446354.23</v>
      </c>
      <c r="F342" s="121">
        <f t="shared" si="5"/>
        <v>0</v>
      </c>
      <c r="G342" s="132"/>
      <c r="H342" s="133"/>
    </row>
    <row r="343" spans="1:8" ht="13.5" thickBot="1">
      <c r="A343" s="134" t="s">
        <v>456</v>
      </c>
      <c r="B343" s="129" t="s">
        <v>384</v>
      </c>
      <c r="C343" s="130" t="s">
        <v>26</v>
      </c>
      <c r="D343" s="131">
        <v>135844.4</v>
      </c>
      <c r="E343" s="131">
        <v>135844.4</v>
      </c>
      <c r="F343" s="121">
        <f t="shared" si="5"/>
        <v>0</v>
      </c>
      <c r="G343" s="132"/>
      <c r="H343" s="133"/>
    </row>
    <row r="344" spans="1:8" ht="13.5" thickBot="1">
      <c r="A344" s="134" t="s">
        <v>457</v>
      </c>
      <c r="B344" s="129" t="s">
        <v>384</v>
      </c>
      <c r="C344" s="130" t="s">
        <v>27</v>
      </c>
      <c r="D344" s="131">
        <v>3310509.83</v>
      </c>
      <c r="E344" s="131">
        <v>3310509.83</v>
      </c>
      <c r="F344" s="121">
        <f t="shared" si="5"/>
        <v>0</v>
      </c>
      <c r="G344" s="132"/>
      <c r="H344" s="133"/>
    </row>
    <row r="345" spans="1:8" ht="34.5" thickBot="1">
      <c r="A345" s="134" t="s">
        <v>965</v>
      </c>
      <c r="B345" s="129" t="s">
        <v>384</v>
      </c>
      <c r="C345" s="130" t="s">
        <v>28</v>
      </c>
      <c r="D345" s="131">
        <v>33402000</v>
      </c>
      <c r="E345" s="131">
        <v>33402000</v>
      </c>
      <c r="F345" s="121">
        <f t="shared" si="5"/>
        <v>0</v>
      </c>
      <c r="G345" s="132"/>
      <c r="H345" s="133"/>
    </row>
    <row r="346" spans="1:8" ht="13.5" thickBot="1">
      <c r="A346" s="134" t="s">
        <v>445</v>
      </c>
      <c r="B346" s="129" t="s">
        <v>384</v>
      </c>
      <c r="C346" s="130" t="s">
        <v>29</v>
      </c>
      <c r="D346" s="131">
        <v>33402000</v>
      </c>
      <c r="E346" s="131">
        <v>33402000</v>
      </c>
      <c r="F346" s="121">
        <f t="shared" si="5"/>
        <v>0</v>
      </c>
      <c r="G346" s="132"/>
      <c r="H346" s="133"/>
    </row>
    <row r="347" spans="1:8" ht="13.5" thickBot="1">
      <c r="A347" s="134" t="s">
        <v>463</v>
      </c>
      <c r="B347" s="129" t="s">
        <v>384</v>
      </c>
      <c r="C347" s="130" t="s">
        <v>30</v>
      </c>
      <c r="D347" s="131">
        <v>33402000</v>
      </c>
      <c r="E347" s="131">
        <v>33402000</v>
      </c>
      <c r="F347" s="121">
        <f t="shared" si="5"/>
        <v>0</v>
      </c>
      <c r="G347" s="132"/>
      <c r="H347" s="133"/>
    </row>
    <row r="348" spans="1:8" ht="23.25" thickBot="1">
      <c r="A348" s="134" t="s">
        <v>465</v>
      </c>
      <c r="B348" s="129" t="s">
        <v>384</v>
      </c>
      <c r="C348" s="130" t="s">
        <v>31</v>
      </c>
      <c r="D348" s="131">
        <v>33402000</v>
      </c>
      <c r="E348" s="131">
        <v>33402000</v>
      </c>
      <c r="F348" s="121">
        <f t="shared" si="5"/>
        <v>0</v>
      </c>
      <c r="G348" s="132"/>
      <c r="H348" s="133"/>
    </row>
    <row r="349" spans="1:8" ht="13.5" thickBot="1">
      <c r="A349" s="134" t="s">
        <v>973</v>
      </c>
      <c r="B349" s="129" t="s">
        <v>384</v>
      </c>
      <c r="C349" s="130" t="s">
        <v>32</v>
      </c>
      <c r="D349" s="131">
        <v>1226000</v>
      </c>
      <c r="E349" s="131">
        <v>1226000</v>
      </c>
      <c r="F349" s="121">
        <f t="shared" si="5"/>
        <v>0</v>
      </c>
      <c r="G349" s="132"/>
      <c r="H349" s="133"/>
    </row>
    <row r="350" spans="1:8" ht="34.5" thickBot="1">
      <c r="A350" s="134" t="s">
        <v>965</v>
      </c>
      <c r="B350" s="129" t="s">
        <v>384</v>
      </c>
      <c r="C350" s="130" t="s">
        <v>33</v>
      </c>
      <c r="D350" s="131">
        <v>1226000</v>
      </c>
      <c r="E350" s="131">
        <v>1226000</v>
      </c>
      <c r="F350" s="121">
        <f t="shared" si="5"/>
        <v>0</v>
      </c>
      <c r="G350" s="132"/>
      <c r="H350" s="133"/>
    </row>
    <row r="351" spans="1:8" ht="13.5" thickBot="1">
      <c r="A351" s="134" t="s">
        <v>445</v>
      </c>
      <c r="B351" s="129" t="s">
        <v>384</v>
      </c>
      <c r="C351" s="130" t="s">
        <v>34</v>
      </c>
      <c r="D351" s="131">
        <v>1226000</v>
      </c>
      <c r="E351" s="131">
        <v>1226000</v>
      </c>
      <c r="F351" s="121">
        <f t="shared" si="5"/>
        <v>0</v>
      </c>
      <c r="G351" s="132"/>
      <c r="H351" s="133"/>
    </row>
    <row r="352" spans="1:8" ht="13.5" thickBot="1">
      <c r="A352" s="134" t="s">
        <v>463</v>
      </c>
      <c r="B352" s="129" t="s">
        <v>384</v>
      </c>
      <c r="C352" s="130" t="s">
        <v>35</v>
      </c>
      <c r="D352" s="131">
        <v>1226000</v>
      </c>
      <c r="E352" s="131">
        <v>1226000</v>
      </c>
      <c r="F352" s="121">
        <f t="shared" si="5"/>
        <v>0</v>
      </c>
      <c r="G352" s="132"/>
      <c r="H352" s="133"/>
    </row>
    <row r="353" spans="1:8" ht="23.25" thickBot="1">
      <c r="A353" s="134" t="s">
        <v>465</v>
      </c>
      <c r="B353" s="129" t="s">
        <v>384</v>
      </c>
      <c r="C353" s="130" t="s">
        <v>36</v>
      </c>
      <c r="D353" s="131">
        <v>1226000</v>
      </c>
      <c r="E353" s="131">
        <v>1226000</v>
      </c>
      <c r="F353" s="121">
        <f t="shared" si="5"/>
        <v>0</v>
      </c>
      <c r="G353" s="132"/>
      <c r="H353" s="133"/>
    </row>
    <row r="354" spans="1:8" ht="13.5" thickBot="1">
      <c r="A354" s="134" t="s">
        <v>974</v>
      </c>
      <c r="B354" s="129" t="s">
        <v>384</v>
      </c>
      <c r="C354" s="130" t="s">
        <v>37</v>
      </c>
      <c r="D354" s="131">
        <v>25722865</v>
      </c>
      <c r="E354" s="131">
        <v>25722865</v>
      </c>
      <c r="F354" s="121">
        <f t="shared" si="5"/>
        <v>0</v>
      </c>
      <c r="G354" s="132"/>
      <c r="H354" s="133"/>
    </row>
    <row r="355" spans="1:8" ht="13.5" thickBot="1">
      <c r="A355" s="134" t="s">
        <v>975</v>
      </c>
      <c r="B355" s="129" t="s">
        <v>384</v>
      </c>
      <c r="C355" s="130" t="s">
        <v>38</v>
      </c>
      <c r="D355" s="131">
        <v>4351200</v>
      </c>
      <c r="E355" s="131">
        <v>4351200</v>
      </c>
      <c r="F355" s="121">
        <f t="shared" si="5"/>
        <v>0</v>
      </c>
      <c r="G355" s="132"/>
      <c r="H355" s="133"/>
    </row>
    <row r="356" spans="1:8" ht="13.5" thickBot="1">
      <c r="A356" s="134" t="s">
        <v>445</v>
      </c>
      <c r="B356" s="129" t="s">
        <v>384</v>
      </c>
      <c r="C356" s="130" t="s">
        <v>39</v>
      </c>
      <c r="D356" s="131">
        <v>4319230</v>
      </c>
      <c r="E356" s="131">
        <v>4319230</v>
      </c>
      <c r="F356" s="121">
        <f t="shared" si="5"/>
        <v>0</v>
      </c>
      <c r="G356" s="132"/>
      <c r="H356" s="133"/>
    </row>
    <row r="357" spans="1:8" ht="13.5" thickBot="1">
      <c r="A357" s="134" t="s">
        <v>446</v>
      </c>
      <c r="B357" s="129" t="s">
        <v>384</v>
      </c>
      <c r="C357" s="130" t="s">
        <v>40</v>
      </c>
      <c r="D357" s="131">
        <v>4165384.44</v>
      </c>
      <c r="E357" s="131">
        <v>4165384.44</v>
      </c>
      <c r="F357" s="121">
        <f t="shared" si="5"/>
        <v>0</v>
      </c>
      <c r="G357" s="132"/>
      <c r="H357" s="133"/>
    </row>
    <row r="358" spans="1:8" ht="13.5" thickBot="1">
      <c r="A358" s="134" t="s">
        <v>447</v>
      </c>
      <c r="B358" s="129" t="s">
        <v>384</v>
      </c>
      <c r="C358" s="130" t="s">
        <v>41</v>
      </c>
      <c r="D358" s="131">
        <v>3277945.94</v>
      </c>
      <c r="E358" s="131">
        <v>3277945.94</v>
      </c>
      <c r="F358" s="121">
        <f t="shared" si="5"/>
        <v>0</v>
      </c>
      <c r="G358" s="132"/>
      <c r="H358" s="133"/>
    </row>
    <row r="359" spans="1:8" ht="13.5" thickBot="1">
      <c r="A359" s="134" t="s">
        <v>448</v>
      </c>
      <c r="B359" s="129" t="s">
        <v>384</v>
      </c>
      <c r="C359" s="130" t="s">
        <v>42</v>
      </c>
      <c r="D359" s="131">
        <v>11400</v>
      </c>
      <c r="E359" s="131">
        <v>11400</v>
      </c>
      <c r="F359" s="121">
        <f t="shared" si="5"/>
        <v>0</v>
      </c>
      <c r="G359" s="132"/>
      <c r="H359" s="133"/>
    </row>
    <row r="360" spans="1:8" ht="13.5" thickBot="1">
      <c r="A360" s="134" t="s">
        <v>449</v>
      </c>
      <c r="B360" s="129" t="s">
        <v>384</v>
      </c>
      <c r="C360" s="130" t="s">
        <v>43</v>
      </c>
      <c r="D360" s="131">
        <v>876038.5</v>
      </c>
      <c r="E360" s="131">
        <v>876038.5</v>
      </c>
      <c r="F360" s="121">
        <f t="shared" si="5"/>
        <v>0</v>
      </c>
      <c r="G360" s="132"/>
      <c r="H360" s="133"/>
    </row>
    <row r="361" spans="1:8" ht="13.5" thickBot="1">
      <c r="A361" s="134" t="s">
        <v>450</v>
      </c>
      <c r="B361" s="129" t="s">
        <v>384</v>
      </c>
      <c r="C361" s="130" t="s">
        <v>44</v>
      </c>
      <c r="D361" s="131">
        <v>151845.56</v>
      </c>
      <c r="E361" s="131">
        <v>151845.56</v>
      </c>
      <c r="F361" s="121">
        <f t="shared" si="5"/>
        <v>0</v>
      </c>
      <c r="G361" s="132"/>
      <c r="H361" s="133"/>
    </row>
    <row r="362" spans="1:8" ht="13.5" thickBot="1">
      <c r="A362" s="134" t="s">
        <v>459</v>
      </c>
      <c r="B362" s="129" t="s">
        <v>384</v>
      </c>
      <c r="C362" s="130" t="s">
        <v>45</v>
      </c>
      <c r="D362" s="131">
        <v>40052.1</v>
      </c>
      <c r="E362" s="131">
        <v>40052.1</v>
      </c>
      <c r="F362" s="121">
        <f t="shared" si="5"/>
        <v>0</v>
      </c>
      <c r="G362" s="132"/>
      <c r="H362" s="133"/>
    </row>
    <row r="363" spans="1:8" ht="13.5" thickBot="1">
      <c r="A363" s="134" t="s">
        <v>452</v>
      </c>
      <c r="B363" s="129" t="s">
        <v>384</v>
      </c>
      <c r="C363" s="130" t="s">
        <v>46</v>
      </c>
      <c r="D363" s="131">
        <v>166.64</v>
      </c>
      <c r="E363" s="131">
        <v>166.64</v>
      </c>
      <c r="F363" s="121">
        <f t="shared" si="5"/>
        <v>0</v>
      </c>
      <c r="G363" s="132"/>
      <c r="H363" s="133"/>
    </row>
    <row r="364" spans="1:8" ht="13.5" thickBot="1">
      <c r="A364" s="134" t="s">
        <v>453</v>
      </c>
      <c r="B364" s="129" t="s">
        <v>384</v>
      </c>
      <c r="C364" s="130" t="s">
        <v>47</v>
      </c>
      <c r="D364" s="131">
        <v>111626.82</v>
      </c>
      <c r="E364" s="131">
        <v>111626.82</v>
      </c>
      <c r="F364" s="121">
        <f t="shared" si="5"/>
        <v>0</v>
      </c>
      <c r="G364" s="132"/>
      <c r="H364" s="133"/>
    </row>
    <row r="365" spans="1:8" ht="13.5" thickBot="1">
      <c r="A365" s="134" t="s">
        <v>454</v>
      </c>
      <c r="B365" s="129" t="s">
        <v>384</v>
      </c>
      <c r="C365" s="130" t="s">
        <v>48</v>
      </c>
      <c r="D365" s="131">
        <v>2000</v>
      </c>
      <c r="E365" s="131">
        <v>2000</v>
      </c>
      <c r="F365" s="121">
        <f t="shared" si="5"/>
        <v>0</v>
      </c>
      <c r="G365" s="132"/>
      <c r="H365" s="133"/>
    </row>
    <row r="366" spans="1:8" ht="13.5" thickBot="1">
      <c r="A366" s="134" t="s">
        <v>455</v>
      </c>
      <c r="B366" s="129" t="s">
        <v>384</v>
      </c>
      <c r="C366" s="130" t="s">
        <v>49</v>
      </c>
      <c r="D366" s="131">
        <v>31970</v>
      </c>
      <c r="E366" s="131">
        <v>31970</v>
      </c>
      <c r="F366" s="121">
        <f t="shared" si="5"/>
        <v>0</v>
      </c>
      <c r="G366" s="132"/>
      <c r="H366" s="133"/>
    </row>
    <row r="367" spans="1:8" ht="13.5" thickBot="1">
      <c r="A367" s="134" t="s">
        <v>456</v>
      </c>
      <c r="B367" s="129" t="s">
        <v>384</v>
      </c>
      <c r="C367" s="130" t="s">
        <v>50</v>
      </c>
      <c r="D367" s="131">
        <v>31970</v>
      </c>
      <c r="E367" s="131">
        <v>31970</v>
      </c>
      <c r="F367" s="121">
        <f t="shared" si="5"/>
        <v>0</v>
      </c>
      <c r="G367" s="132"/>
      <c r="H367" s="133"/>
    </row>
    <row r="368" spans="1:8" ht="34.5" thickBot="1">
      <c r="A368" s="134" t="s">
        <v>965</v>
      </c>
      <c r="B368" s="129" t="s">
        <v>384</v>
      </c>
      <c r="C368" s="130" t="s">
        <v>51</v>
      </c>
      <c r="D368" s="131">
        <v>21371665</v>
      </c>
      <c r="E368" s="131">
        <v>21371665</v>
      </c>
      <c r="F368" s="121">
        <f t="shared" si="5"/>
        <v>0</v>
      </c>
      <c r="G368" s="132"/>
      <c r="H368" s="133"/>
    </row>
    <row r="369" spans="1:8" ht="13.5" thickBot="1">
      <c r="A369" s="134" t="s">
        <v>445</v>
      </c>
      <c r="B369" s="129" t="s">
        <v>384</v>
      </c>
      <c r="C369" s="130" t="s">
        <v>52</v>
      </c>
      <c r="D369" s="131">
        <v>21371665</v>
      </c>
      <c r="E369" s="131">
        <v>21371665</v>
      </c>
      <c r="F369" s="121">
        <f t="shared" si="5"/>
        <v>0</v>
      </c>
      <c r="G369" s="132"/>
      <c r="H369" s="133"/>
    </row>
    <row r="370" spans="1:8" ht="13.5" thickBot="1">
      <c r="A370" s="134" t="s">
        <v>463</v>
      </c>
      <c r="B370" s="129" t="s">
        <v>384</v>
      </c>
      <c r="C370" s="130" t="s">
        <v>53</v>
      </c>
      <c r="D370" s="131">
        <v>21371665</v>
      </c>
      <c r="E370" s="131">
        <v>21371665</v>
      </c>
      <c r="F370" s="121">
        <f t="shared" si="5"/>
        <v>0</v>
      </c>
      <c r="G370" s="132"/>
      <c r="H370" s="133"/>
    </row>
    <row r="371" spans="1:8" ht="23.25" thickBot="1">
      <c r="A371" s="134" t="s">
        <v>465</v>
      </c>
      <c r="B371" s="129" t="s">
        <v>384</v>
      </c>
      <c r="C371" s="130" t="s">
        <v>54</v>
      </c>
      <c r="D371" s="131">
        <v>21371665</v>
      </c>
      <c r="E371" s="131">
        <v>21371665</v>
      </c>
      <c r="F371" s="121">
        <f t="shared" si="5"/>
        <v>0</v>
      </c>
      <c r="G371" s="132"/>
      <c r="H371" s="133"/>
    </row>
    <row r="372" spans="1:8" ht="23.25" thickBot="1">
      <c r="A372" s="134" t="s">
        <v>976</v>
      </c>
      <c r="B372" s="129" t="s">
        <v>384</v>
      </c>
      <c r="C372" s="130" t="s">
        <v>55</v>
      </c>
      <c r="D372" s="131">
        <v>2583430</v>
      </c>
      <c r="E372" s="131">
        <v>2583425.92</v>
      </c>
      <c r="F372" s="121">
        <f t="shared" si="5"/>
        <v>4.080000000074506</v>
      </c>
      <c r="G372" s="132"/>
      <c r="H372" s="133"/>
    </row>
    <row r="373" spans="1:8" ht="13.5" thickBot="1">
      <c r="A373" s="134" t="s">
        <v>970</v>
      </c>
      <c r="B373" s="129" t="s">
        <v>384</v>
      </c>
      <c r="C373" s="130" t="s">
        <v>56</v>
      </c>
      <c r="D373" s="131">
        <v>2583430</v>
      </c>
      <c r="E373" s="131">
        <v>2583425.92</v>
      </c>
      <c r="F373" s="121">
        <f t="shared" si="5"/>
        <v>4.080000000074506</v>
      </c>
      <c r="G373" s="132"/>
      <c r="H373" s="133"/>
    </row>
    <row r="374" spans="1:8" ht="13.5" thickBot="1">
      <c r="A374" s="134" t="s">
        <v>445</v>
      </c>
      <c r="B374" s="129" t="s">
        <v>384</v>
      </c>
      <c r="C374" s="130" t="s">
        <v>57</v>
      </c>
      <c r="D374" s="131">
        <v>2583430</v>
      </c>
      <c r="E374" s="131">
        <v>2583425.92</v>
      </c>
      <c r="F374" s="121">
        <f t="shared" si="5"/>
        <v>4.080000000074506</v>
      </c>
      <c r="G374" s="132"/>
      <c r="H374" s="133"/>
    </row>
    <row r="375" spans="1:8" ht="13.5" thickBot="1">
      <c r="A375" s="134" t="s">
        <v>463</v>
      </c>
      <c r="B375" s="129" t="s">
        <v>384</v>
      </c>
      <c r="C375" s="130" t="s">
        <v>58</v>
      </c>
      <c r="D375" s="131">
        <v>2583430</v>
      </c>
      <c r="E375" s="131">
        <v>2583425.92</v>
      </c>
      <c r="F375" s="121">
        <f t="shared" si="5"/>
        <v>4.080000000074506</v>
      </c>
      <c r="G375" s="132"/>
      <c r="H375" s="133"/>
    </row>
    <row r="376" spans="1:8" ht="23.25" thickBot="1">
      <c r="A376" s="134" t="s">
        <v>465</v>
      </c>
      <c r="B376" s="129" t="s">
        <v>384</v>
      </c>
      <c r="C376" s="130" t="s">
        <v>59</v>
      </c>
      <c r="D376" s="131">
        <v>2583430</v>
      </c>
      <c r="E376" s="131">
        <v>2583425.92</v>
      </c>
      <c r="F376" s="121">
        <f t="shared" si="5"/>
        <v>4.080000000074506</v>
      </c>
      <c r="G376" s="132"/>
      <c r="H376" s="133"/>
    </row>
    <row r="377" spans="1:8" ht="23.25" thickBot="1">
      <c r="A377" s="134" t="s">
        <v>977</v>
      </c>
      <c r="B377" s="129" t="s">
        <v>384</v>
      </c>
      <c r="C377" s="130" t="s">
        <v>60</v>
      </c>
      <c r="D377" s="131">
        <v>5069400</v>
      </c>
      <c r="E377" s="131">
        <v>4628559.73</v>
      </c>
      <c r="F377" s="121">
        <f t="shared" si="5"/>
        <v>440840.26999999955</v>
      </c>
      <c r="G377" s="132"/>
      <c r="H377" s="133"/>
    </row>
    <row r="378" spans="1:8" ht="13.5" thickBot="1">
      <c r="A378" s="134" t="s">
        <v>962</v>
      </c>
      <c r="B378" s="129" t="s">
        <v>384</v>
      </c>
      <c r="C378" s="130" t="s">
        <v>61</v>
      </c>
      <c r="D378" s="131">
        <v>728190</v>
      </c>
      <c r="E378" s="131">
        <v>589030.52</v>
      </c>
      <c r="F378" s="121">
        <f t="shared" si="5"/>
        <v>139159.47999999998</v>
      </c>
      <c r="G378" s="132"/>
      <c r="H378" s="133"/>
    </row>
    <row r="379" spans="1:8" ht="13.5" thickBot="1">
      <c r="A379" s="134" t="s">
        <v>445</v>
      </c>
      <c r="B379" s="129" t="s">
        <v>384</v>
      </c>
      <c r="C379" s="130" t="s">
        <v>62</v>
      </c>
      <c r="D379" s="131">
        <v>728190</v>
      </c>
      <c r="E379" s="131">
        <v>589030.52</v>
      </c>
      <c r="F379" s="121">
        <f t="shared" si="5"/>
        <v>139159.47999999998</v>
      </c>
      <c r="G379" s="132"/>
      <c r="H379" s="133"/>
    </row>
    <row r="380" spans="1:8" ht="13.5" thickBot="1">
      <c r="A380" s="134" t="s">
        <v>446</v>
      </c>
      <c r="B380" s="129" t="s">
        <v>384</v>
      </c>
      <c r="C380" s="130" t="s">
        <v>63</v>
      </c>
      <c r="D380" s="131">
        <v>728190</v>
      </c>
      <c r="E380" s="131">
        <v>589030.52</v>
      </c>
      <c r="F380" s="121">
        <f t="shared" si="5"/>
        <v>139159.47999999998</v>
      </c>
      <c r="G380" s="132"/>
      <c r="H380" s="133"/>
    </row>
    <row r="381" spans="1:8" ht="13.5" thickBot="1">
      <c r="A381" s="134" t="s">
        <v>447</v>
      </c>
      <c r="B381" s="129" t="s">
        <v>384</v>
      </c>
      <c r="C381" s="130" t="s">
        <v>64</v>
      </c>
      <c r="D381" s="131">
        <v>559000</v>
      </c>
      <c r="E381" s="131">
        <v>452321.22</v>
      </c>
      <c r="F381" s="121">
        <f t="shared" si="5"/>
        <v>106678.78000000003</v>
      </c>
      <c r="G381" s="132"/>
      <c r="H381" s="133"/>
    </row>
    <row r="382" spans="1:8" ht="13.5" thickBot="1">
      <c r="A382" s="134" t="s">
        <v>449</v>
      </c>
      <c r="B382" s="129" t="s">
        <v>384</v>
      </c>
      <c r="C382" s="130" t="s">
        <v>65</v>
      </c>
      <c r="D382" s="131">
        <v>169190</v>
      </c>
      <c r="E382" s="131">
        <v>136709.3</v>
      </c>
      <c r="F382" s="121">
        <f t="shared" si="5"/>
        <v>32480.70000000001</v>
      </c>
      <c r="G382" s="132"/>
      <c r="H382" s="133"/>
    </row>
    <row r="383" spans="1:8" ht="13.5" thickBot="1">
      <c r="A383" s="134" t="s">
        <v>970</v>
      </c>
      <c r="B383" s="129" t="s">
        <v>384</v>
      </c>
      <c r="C383" s="130" t="s">
        <v>66</v>
      </c>
      <c r="D383" s="131">
        <v>4341210</v>
      </c>
      <c r="E383" s="131">
        <v>4039529.21</v>
      </c>
      <c r="F383" s="121">
        <f t="shared" si="5"/>
        <v>301680.79000000004</v>
      </c>
      <c r="G383" s="132"/>
      <c r="H383" s="133"/>
    </row>
    <row r="384" spans="1:8" ht="13.5" thickBot="1">
      <c r="A384" s="134" t="s">
        <v>445</v>
      </c>
      <c r="B384" s="129" t="s">
        <v>384</v>
      </c>
      <c r="C384" s="130" t="s">
        <v>67</v>
      </c>
      <c r="D384" s="131">
        <v>4341210</v>
      </c>
      <c r="E384" s="131">
        <v>4039529.21</v>
      </c>
      <c r="F384" s="121">
        <f t="shared" si="5"/>
        <v>301680.79000000004</v>
      </c>
      <c r="G384" s="132"/>
      <c r="H384" s="133"/>
    </row>
    <row r="385" spans="1:8" ht="13.5" thickBot="1">
      <c r="A385" s="134" t="s">
        <v>463</v>
      </c>
      <c r="B385" s="129" t="s">
        <v>384</v>
      </c>
      <c r="C385" s="130" t="s">
        <v>68</v>
      </c>
      <c r="D385" s="131">
        <v>4341210</v>
      </c>
      <c r="E385" s="131">
        <v>4039529.21</v>
      </c>
      <c r="F385" s="121">
        <f t="shared" si="5"/>
        <v>301680.79000000004</v>
      </c>
      <c r="G385" s="132"/>
      <c r="H385" s="133"/>
    </row>
    <row r="386" spans="1:8" ht="23.25" thickBot="1">
      <c r="A386" s="134" t="s">
        <v>465</v>
      </c>
      <c r="B386" s="129" t="s">
        <v>384</v>
      </c>
      <c r="C386" s="130" t="s">
        <v>69</v>
      </c>
      <c r="D386" s="131">
        <v>4341210</v>
      </c>
      <c r="E386" s="131">
        <v>4039529.21</v>
      </c>
      <c r="F386" s="121">
        <f t="shared" si="5"/>
        <v>301680.79000000004</v>
      </c>
      <c r="G386" s="132"/>
      <c r="H386" s="133"/>
    </row>
    <row r="387" spans="1:8" ht="23.25" thickBot="1">
      <c r="A387" s="134" t="s">
        <v>978</v>
      </c>
      <c r="B387" s="129" t="s">
        <v>384</v>
      </c>
      <c r="C387" s="130" t="s">
        <v>70</v>
      </c>
      <c r="D387" s="131">
        <v>355300</v>
      </c>
      <c r="E387" s="131">
        <v>355300</v>
      </c>
      <c r="F387" s="121">
        <f t="shared" si="5"/>
        <v>0</v>
      </c>
      <c r="G387" s="132"/>
      <c r="H387" s="133"/>
    </row>
    <row r="388" spans="1:8" ht="13.5" thickBot="1">
      <c r="A388" s="134" t="s">
        <v>962</v>
      </c>
      <c r="B388" s="129" t="s">
        <v>384</v>
      </c>
      <c r="C388" s="130" t="s">
        <v>71</v>
      </c>
      <c r="D388" s="131">
        <v>79000</v>
      </c>
      <c r="E388" s="131">
        <v>79000</v>
      </c>
      <c r="F388" s="121">
        <f t="shared" si="5"/>
        <v>0</v>
      </c>
      <c r="G388" s="132"/>
      <c r="H388" s="133"/>
    </row>
    <row r="389" spans="1:8" ht="13.5" thickBot="1">
      <c r="A389" s="134" t="s">
        <v>445</v>
      </c>
      <c r="B389" s="129" t="s">
        <v>384</v>
      </c>
      <c r="C389" s="130" t="s">
        <v>72</v>
      </c>
      <c r="D389" s="131">
        <v>79000</v>
      </c>
      <c r="E389" s="131">
        <v>79000</v>
      </c>
      <c r="F389" s="121">
        <f t="shared" si="5"/>
        <v>0</v>
      </c>
      <c r="G389" s="132"/>
      <c r="H389" s="133"/>
    </row>
    <row r="390" spans="1:8" ht="13.5" thickBot="1">
      <c r="A390" s="134" t="s">
        <v>446</v>
      </c>
      <c r="B390" s="129" t="s">
        <v>384</v>
      </c>
      <c r="C390" s="130" t="s">
        <v>73</v>
      </c>
      <c r="D390" s="131">
        <v>79000</v>
      </c>
      <c r="E390" s="131">
        <v>79000</v>
      </c>
      <c r="F390" s="121">
        <f t="shared" si="5"/>
        <v>0</v>
      </c>
      <c r="G390" s="132"/>
      <c r="H390" s="133"/>
    </row>
    <row r="391" spans="1:8" ht="13.5" thickBot="1">
      <c r="A391" s="134" t="s">
        <v>447</v>
      </c>
      <c r="B391" s="129" t="s">
        <v>384</v>
      </c>
      <c r="C391" s="130" t="s">
        <v>74</v>
      </c>
      <c r="D391" s="131">
        <v>61000</v>
      </c>
      <c r="E391" s="131">
        <v>61000</v>
      </c>
      <c r="F391" s="121">
        <f t="shared" si="5"/>
        <v>0</v>
      </c>
      <c r="G391" s="132"/>
      <c r="H391" s="133"/>
    </row>
    <row r="392" spans="1:8" ht="13.5" thickBot="1">
      <c r="A392" s="134" t="s">
        <v>449</v>
      </c>
      <c r="B392" s="129" t="s">
        <v>384</v>
      </c>
      <c r="C392" s="130" t="s">
        <v>75</v>
      </c>
      <c r="D392" s="131">
        <v>18000</v>
      </c>
      <c r="E392" s="131">
        <v>18000</v>
      </c>
      <c r="F392" s="121">
        <f t="shared" si="5"/>
        <v>0</v>
      </c>
      <c r="G392" s="132"/>
      <c r="H392" s="133"/>
    </row>
    <row r="393" spans="1:8" ht="13.5" thickBot="1">
      <c r="A393" s="134" t="s">
        <v>970</v>
      </c>
      <c r="B393" s="129" t="s">
        <v>384</v>
      </c>
      <c r="C393" s="130" t="s">
        <v>76</v>
      </c>
      <c r="D393" s="131">
        <v>276300</v>
      </c>
      <c r="E393" s="131">
        <v>276300</v>
      </c>
      <c r="F393" s="121">
        <f aca="true" t="shared" si="6" ref="F393:F456">D393-E393</f>
        <v>0</v>
      </c>
      <c r="G393" s="132"/>
      <c r="H393" s="133"/>
    </row>
    <row r="394" spans="1:8" ht="13.5" thickBot="1">
      <c r="A394" s="134" t="s">
        <v>445</v>
      </c>
      <c r="B394" s="129" t="s">
        <v>384</v>
      </c>
      <c r="C394" s="130" t="s">
        <v>77</v>
      </c>
      <c r="D394" s="131">
        <v>276300</v>
      </c>
      <c r="E394" s="131">
        <v>276300</v>
      </c>
      <c r="F394" s="121">
        <f t="shared" si="6"/>
        <v>0</v>
      </c>
      <c r="G394" s="132"/>
      <c r="H394" s="133"/>
    </row>
    <row r="395" spans="1:8" ht="13.5" thickBot="1">
      <c r="A395" s="134" t="s">
        <v>463</v>
      </c>
      <c r="B395" s="129" t="s">
        <v>384</v>
      </c>
      <c r="C395" s="130" t="s">
        <v>78</v>
      </c>
      <c r="D395" s="131">
        <v>276300</v>
      </c>
      <c r="E395" s="131">
        <v>276300</v>
      </c>
      <c r="F395" s="121">
        <f t="shared" si="6"/>
        <v>0</v>
      </c>
      <c r="G395" s="132"/>
      <c r="H395" s="133"/>
    </row>
    <row r="396" spans="1:8" ht="23.25" thickBot="1">
      <c r="A396" s="134" t="s">
        <v>465</v>
      </c>
      <c r="B396" s="129" t="s">
        <v>384</v>
      </c>
      <c r="C396" s="130" t="s">
        <v>79</v>
      </c>
      <c r="D396" s="131">
        <v>276300</v>
      </c>
      <c r="E396" s="131">
        <v>276300</v>
      </c>
      <c r="F396" s="121">
        <f t="shared" si="6"/>
        <v>0</v>
      </c>
      <c r="G396" s="132"/>
      <c r="H396" s="133"/>
    </row>
    <row r="397" spans="1:8" ht="34.5" thickBot="1">
      <c r="A397" s="134" t="s">
        <v>979</v>
      </c>
      <c r="B397" s="129" t="s">
        <v>384</v>
      </c>
      <c r="C397" s="130" t="s">
        <v>80</v>
      </c>
      <c r="D397" s="131">
        <v>5684100</v>
      </c>
      <c r="E397" s="131">
        <v>5300248.88</v>
      </c>
      <c r="F397" s="121">
        <f t="shared" si="6"/>
        <v>383851.1200000001</v>
      </c>
      <c r="G397" s="132"/>
      <c r="H397" s="133"/>
    </row>
    <row r="398" spans="1:8" ht="13.5" thickBot="1">
      <c r="A398" s="134" t="s">
        <v>962</v>
      </c>
      <c r="B398" s="129" t="s">
        <v>384</v>
      </c>
      <c r="C398" s="130" t="s">
        <v>81</v>
      </c>
      <c r="D398" s="131">
        <v>718000</v>
      </c>
      <c r="E398" s="131">
        <v>635732.46</v>
      </c>
      <c r="F398" s="121">
        <f t="shared" si="6"/>
        <v>82267.54000000004</v>
      </c>
      <c r="G398" s="132"/>
      <c r="H398" s="133"/>
    </row>
    <row r="399" spans="1:8" ht="13.5" thickBot="1">
      <c r="A399" s="134" t="s">
        <v>455</v>
      </c>
      <c r="B399" s="129" t="s">
        <v>384</v>
      </c>
      <c r="C399" s="130" t="s">
        <v>82</v>
      </c>
      <c r="D399" s="131">
        <v>718000</v>
      </c>
      <c r="E399" s="131">
        <v>635732.46</v>
      </c>
      <c r="F399" s="121">
        <f t="shared" si="6"/>
        <v>82267.54000000004</v>
      </c>
      <c r="G399" s="132"/>
      <c r="H399" s="133"/>
    </row>
    <row r="400" spans="1:8" ht="13.5" thickBot="1">
      <c r="A400" s="134" t="s">
        <v>457</v>
      </c>
      <c r="B400" s="129" t="s">
        <v>384</v>
      </c>
      <c r="C400" s="130" t="s">
        <v>83</v>
      </c>
      <c r="D400" s="131">
        <v>718000</v>
      </c>
      <c r="E400" s="131">
        <v>635732.46</v>
      </c>
      <c r="F400" s="121">
        <f t="shared" si="6"/>
        <v>82267.54000000004</v>
      </c>
      <c r="G400" s="132"/>
      <c r="H400" s="133"/>
    </row>
    <row r="401" spans="1:8" ht="13.5" thickBot="1">
      <c r="A401" s="134" t="s">
        <v>970</v>
      </c>
      <c r="B401" s="129" t="s">
        <v>384</v>
      </c>
      <c r="C401" s="130" t="s">
        <v>84</v>
      </c>
      <c r="D401" s="131">
        <v>4966100</v>
      </c>
      <c r="E401" s="131">
        <v>4664516.42</v>
      </c>
      <c r="F401" s="121">
        <f t="shared" si="6"/>
        <v>301583.5800000001</v>
      </c>
      <c r="G401" s="132"/>
      <c r="H401" s="133"/>
    </row>
    <row r="402" spans="1:8" ht="13.5" thickBot="1">
      <c r="A402" s="134" t="s">
        <v>445</v>
      </c>
      <c r="B402" s="129" t="s">
        <v>384</v>
      </c>
      <c r="C402" s="130" t="s">
        <v>85</v>
      </c>
      <c r="D402" s="131">
        <v>4966100</v>
      </c>
      <c r="E402" s="131">
        <v>4664516.42</v>
      </c>
      <c r="F402" s="121">
        <f t="shared" si="6"/>
        <v>301583.5800000001</v>
      </c>
      <c r="G402" s="132"/>
      <c r="H402" s="133"/>
    </row>
    <row r="403" spans="1:8" ht="13.5" thickBot="1">
      <c r="A403" s="134" t="s">
        <v>463</v>
      </c>
      <c r="B403" s="129" t="s">
        <v>384</v>
      </c>
      <c r="C403" s="130" t="s">
        <v>86</v>
      </c>
      <c r="D403" s="131">
        <v>4966100</v>
      </c>
      <c r="E403" s="131">
        <v>4664516.42</v>
      </c>
      <c r="F403" s="121">
        <f t="shared" si="6"/>
        <v>301583.5800000001</v>
      </c>
      <c r="G403" s="132"/>
      <c r="H403" s="133"/>
    </row>
    <row r="404" spans="1:8" ht="23.25" thickBot="1">
      <c r="A404" s="134" t="s">
        <v>465</v>
      </c>
      <c r="B404" s="129" t="s">
        <v>384</v>
      </c>
      <c r="C404" s="130" t="s">
        <v>87</v>
      </c>
      <c r="D404" s="131">
        <v>4966100</v>
      </c>
      <c r="E404" s="131">
        <v>4664516.42</v>
      </c>
      <c r="F404" s="121">
        <f t="shared" si="6"/>
        <v>301583.5800000001</v>
      </c>
      <c r="G404" s="132"/>
      <c r="H404" s="133"/>
    </row>
    <row r="405" spans="1:8" ht="57" thickBot="1">
      <c r="A405" s="134" t="s">
        <v>980</v>
      </c>
      <c r="B405" s="129" t="s">
        <v>384</v>
      </c>
      <c r="C405" s="130" t="s">
        <v>88</v>
      </c>
      <c r="D405" s="131">
        <v>235376000</v>
      </c>
      <c r="E405" s="131">
        <v>235376000</v>
      </c>
      <c r="F405" s="121">
        <f t="shared" si="6"/>
        <v>0</v>
      </c>
      <c r="G405" s="132"/>
      <c r="H405" s="133"/>
    </row>
    <row r="406" spans="1:8" ht="13.5" thickBot="1">
      <c r="A406" s="134" t="s">
        <v>981</v>
      </c>
      <c r="B406" s="129" t="s">
        <v>384</v>
      </c>
      <c r="C406" s="130" t="s">
        <v>89</v>
      </c>
      <c r="D406" s="131">
        <v>41328300</v>
      </c>
      <c r="E406" s="131">
        <v>41328300</v>
      </c>
      <c r="F406" s="121">
        <f t="shared" si="6"/>
        <v>0</v>
      </c>
      <c r="G406" s="132"/>
      <c r="H406" s="133"/>
    </row>
    <row r="407" spans="1:8" ht="13.5" thickBot="1">
      <c r="A407" s="134" t="s">
        <v>445</v>
      </c>
      <c r="B407" s="129" t="s">
        <v>384</v>
      </c>
      <c r="C407" s="130" t="s">
        <v>90</v>
      </c>
      <c r="D407" s="131">
        <v>41208300</v>
      </c>
      <c r="E407" s="131">
        <v>41208300</v>
      </c>
      <c r="F407" s="121">
        <f t="shared" si="6"/>
        <v>0</v>
      </c>
      <c r="G407" s="132"/>
      <c r="H407" s="133"/>
    </row>
    <row r="408" spans="1:8" ht="13.5" thickBot="1">
      <c r="A408" s="134" t="s">
        <v>446</v>
      </c>
      <c r="B408" s="129" t="s">
        <v>384</v>
      </c>
      <c r="C408" s="130" t="s">
        <v>91</v>
      </c>
      <c r="D408" s="131">
        <v>41208300</v>
      </c>
      <c r="E408" s="131">
        <v>41208300</v>
      </c>
      <c r="F408" s="121">
        <f t="shared" si="6"/>
        <v>0</v>
      </c>
      <c r="G408" s="132"/>
      <c r="H408" s="133"/>
    </row>
    <row r="409" spans="1:8" ht="13.5" thickBot="1">
      <c r="A409" s="134" t="s">
        <v>447</v>
      </c>
      <c r="B409" s="129" t="s">
        <v>384</v>
      </c>
      <c r="C409" s="130" t="s">
        <v>92</v>
      </c>
      <c r="D409" s="131">
        <v>31857412.82</v>
      </c>
      <c r="E409" s="131">
        <v>31857412.82</v>
      </c>
      <c r="F409" s="121">
        <f t="shared" si="6"/>
        <v>0</v>
      </c>
      <c r="G409" s="132"/>
      <c r="H409" s="133"/>
    </row>
    <row r="410" spans="1:8" ht="13.5" thickBot="1">
      <c r="A410" s="134" t="s">
        <v>449</v>
      </c>
      <c r="B410" s="129" t="s">
        <v>384</v>
      </c>
      <c r="C410" s="130" t="s">
        <v>93</v>
      </c>
      <c r="D410" s="131">
        <v>9350887.18</v>
      </c>
      <c r="E410" s="131">
        <v>9350887.18</v>
      </c>
      <c r="F410" s="121">
        <f t="shared" si="6"/>
        <v>0</v>
      </c>
      <c r="G410" s="132"/>
      <c r="H410" s="133"/>
    </row>
    <row r="411" spans="1:8" ht="13.5" thickBot="1">
      <c r="A411" s="134" t="s">
        <v>455</v>
      </c>
      <c r="B411" s="129" t="s">
        <v>384</v>
      </c>
      <c r="C411" s="130" t="s">
        <v>94</v>
      </c>
      <c r="D411" s="131">
        <v>120000</v>
      </c>
      <c r="E411" s="131">
        <v>120000</v>
      </c>
      <c r="F411" s="121">
        <f t="shared" si="6"/>
        <v>0</v>
      </c>
      <c r="G411" s="132"/>
      <c r="H411" s="133"/>
    </row>
    <row r="412" spans="1:8" ht="13.5" thickBot="1">
      <c r="A412" s="134" t="s">
        <v>456</v>
      </c>
      <c r="B412" s="129" t="s">
        <v>384</v>
      </c>
      <c r="C412" s="130" t="s">
        <v>95</v>
      </c>
      <c r="D412" s="131">
        <v>120000</v>
      </c>
      <c r="E412" s="131">
        <v>120000</v>
      </c>
      <c r="F412" s="121">
        <f t="shared" si="6"/>
        <v>0</v>
      </c>
      <c r="G412" s="132"/>
      <c r="H412" s="133"/>
    </row>
    <row r="413" spans="1:8" ht="34.5" thickBot="1">
      <c r="A413" s="134" t="s">
        <v>965</v>
      </c>
      <c r="B413" s="129" t="s">
        <v>384</v>
      </c>
      <c r="C413" s="130" t="s">
        <v>96</v>
      </c>
      <c r="D413" s="131">
        <v>193167700</v>
      </c>
      <c r="E413" s="131">
        <v>193167700</v>
      </c>
      <c r="F413" s="121">
        <f t="shared" si="6"/>
        <v>0</v>
      </c>
      <c r="G413" s="132"/>
      <c r="H413" s="133"/>
    </row>
    <row r="414" spans="1:8" ht="13.5" thickBot="1">
      <c r="A414" s="134" t="s">
        <v>445</v>
      </c>
      <c r="B414" s="129" t="s">
        <v>384</v>
      </c>
      <c r="C414" s="130" t="s">
        <v>97</v>
      </c>
      <c r="D414" s="131">
        <v>193167700</v>
      </c>
      <c r="E414" s="131">
        <v>193167700</v>
      </c>
      <c r="F414" s="121">
        <f t="shared" si="6"/>
        <v>0</v>
      </c>
      <c r="G414" s="132"/>
      <c r="H414" s="133"/>
    </row>
    <row r="415" spans="1:8" ht="13.5" thickBot="1">
      <c r="A415" s="134" t="s">
        <v>463</v>
      </c>
      <c r="B415" s="129" t="s">
        <v>384</v>
      </c>
      <c r="C415" s="130" t="s">
        <v>98</v>
      </c>
      <c r="D415" s="131">
        <v>193167700</v>
      </c>
      <c r="E415" s="131">
        <v>193167700</v>
      </c>
      <c r="F415" s="121">
        <f t="shared" si="6"/>
        <v>0</v>
      </c>
      <c r="G415" s="132"/>
      <c r="H415" s="133"/>
    </row>
    <row r="416" spans="1:8" ht="23.25" thickBot="1">
      <c r="A416" s="134" t="s">
        <v>465</v>
      </c>
      <c r="B416" s="129" t="s">
        <v>384</v>
      </c>
      <c r="C416" s="130" t="s">
        <v>99</v>
      </c>
      <c r="D416" s="131">
        <v>193167700</v>
      </c>
      <c r="E416" s="131">
        <v>193167700</v>
      </c>
      <c r="F416" s="121">
        <f t="shared" si="6"/>
        <v>0</v>
      </c>
      <c r="G416" s="132"/>
      <c r="H416" s="133"/>
    </row>
    <row r="417" spans="1:8" ht="13.5" thickBot="1">
      <c r="A417" s="134" t="s">
        <v>970</v>
      </c>
      <c r="B417" s="129" t="s">
        <v>384</v>
      </c>
      <c r="C417" s="130" t="s">
        <v>100</v>
      </c>
      <c r="D417" s="131">
        <v>880000</v>
      </c>
      <c r="E417" s="131">
        <v>880000</v>
      </c>
      <c r="F417" s="121">
        <f t="shared" si="6"/>
        <v>0</v>
      </c>
      <c r="G417" s="132"/>
      <c r="H417" s="133"/>
    </row>
    <row r="418" spans="1:8" ht="13.5" thickBot="1">
      <c r="A418" s="134" t="s">
        <v>445</v>
      </c>
      <c r="B418" s="129" t="s">
        <v>384</v>
      </c>
      <c r="C418" s="130" t="s">
        <v>101</v>
      </c>
      <c r="D418" s="131">
        <v>880000</v>
      </c>
      <c r="E418" s="131">
        <v>880000</v>
      </c>
      <c r="F418" s="121">
        <f t="shared" si="6"/>
        <v>0</v>
      </c>
      <c r="G418" s="132"/>
      <c r="H418" s="133"/>
    </row>
    <row r="419" spans="1:8" ht="13.5" thickBot="1">
      <c r="A419" s="134" t="s">
        <v>463</v>
      </c>
      <c r="B419" s="129" t="s">
        <v>384</v>
      </c>
      <c r="C419" s="130" t="s">
        <v>102</v>
      </c>
      <c r="D419" s="131">
        <v>880000</v>
      </c>
      <c r="E419" s="131">
        <v>880000</v>
      </c>
      <c r="F419" s="121">
        <f t="shared" si="6"/>
        <v>0</v>
      </c>
      <c r="G419" s="132"/>
      <c r="H419" s="133"/>
    </row>
    <row r="420" spans="1:8" ht="23.25" thickBot="1">
      <c r="A420" s="134" t="s">
        <v>465</v>
      </c>
      <c r="B420" s="129" t="s">
        <v>384</v>
      </c>
      <c r="C420" s="130" t="s">
        <v>103</v>
      </c>
      <c r="D420" s="131">
        <v>880000</v>
      </c>
      <c r="E420" s="131">
        <v>880000</v>
      </c>
      <c r="F420" s="121">
        <f t="shared" si="6"/>
        <v>0</v>
      </c>
      <c r="G420" s="132"/>
      <c r="H420" s="133"/>
    </row>
    <row r="421" spans="1:8" ht="45.75" thickBot="1">
      <c r="A421" s="134" t="s">
        <v>982</v>
      </c>
      <c r="B421" s="129" t="s">
        <v>384</v>
      </c>
      <c r="C421" s="130" t="s">
        <v>733</v>
      </c>
      <c r="D421" s="131">
        <v>570502</v>
      </c>
      <c r="E421" s="131">
        <v>570502</v>
      </c>
      <c r="F421" s="121">
        <f t="shared" si="6"/>
        <v>0</v>
      </c>
      <c r="G421" s="132"/>
      <c r="H421" s="133"/>
    </row>
    <row r="422" spans="1:8" ht="13.5" thickBot="1">
      <c r="A422" s="134" t="s">
        <v>467</v>
      </c>
      <c r="B422" s="129" t="s">
        <v>384</v>
      </c>
      <c r="C422" s="130" t="s">
        <v>734</v>
      </c>
      <c r="D422" s="131">
        <v>175539.08</v>
      </c>
      <c r="E422" s="131">
        <v>175539.08</v>
      </c>
      <c r="F422" s="121">
        <f t="shared" si="6"/>
        <v>0</v>
      </c>
      <c r="G422" s="132"/>
      <c r="H422" s="133"/>
    </row>
    <row r="423" spans="1:8" ht="13.5" thickBot="1">
      <c r="A423" s="134" t="s">
        <v>445</v>
      </c>
      <c r="B423" s="129" t="s">
        <v>384</v>
      </c>
      <c r="C423" s="130" t="s">
        <v>735</v>
      </c>
      <c r="D423" s="131">
        <v>175539.08</v>
      </c>
      <c r="E423" s="131">
        <v>175539.08</v>
      </c>
      <c r="F423" s="121">
        <f t="shared" si="6"/>
        <v>0</v>
      </c>
      <c r="G423" s="132"/>
      <c r="H423" s="133"/>
    </row>
    <row r="424" spans="1:8" ht="13.5" thickBot="1">
      <c r="A424" s="134" t="s">
        <v>450</v>
      </c>
      <c r="B424" s="129" t="s">
        <v>384</v>
      </c>
      <c r="C424" s="130" t="s">
        <v>736</v>
      </c>
      <c r="D424" s="131">
        <v>175539.08</v>
      </c>
      <c r="E424" s="131">
        <v>175539.08</v>
      </c>
      <c r="F424" s="121">
        <f t="shared" si="6"/>
        <v>0</v>
      </c>
      <c r="G424" s="132"/>
      <c r="H424" s="133"/>
    </row>
    <row r="425" spans="1:8" ht="13.5" thickBot="1">
      <c r="A425" s="134" t="s">
        <v>451</v>
      </c>
      <c r="B425" s="129" t="s">
        <v>384</v>
      </c>
      <c r="C425" s="130" t="s">
        <v>737</v>
      </c>
      <c r="D425" s="131">
        <v>175539.08</v>
      </c>
      <c r="E425" s="131">
        <v>175539.08</v>
      </c>
      <c r="F425" s="121">
        <f t="shared" si="6"/>
        <v>0</v>
      </c>
      <c r="G425" s="132"/>
      <c r="H425" s="133"/>
    </row>
    <row r="426" spans="1:8" ht="13.5" thickBot="1">
      <c r="A426" s="134" t="s">
        <v>970</v>
      </c>
      <c r="B426" s="129" t="s">
        <v>384</v>
      </c>
      <c r="C426" s="130" t="s">
        <v>738</v>
      </c>
      <c r="D426" s="131">
        <v>394962.92</v>
      </c>
      <c r="E426" s="131">
        <v>394962.92</v>
      </c>
      <c r="F426" s="121">
        <f t="shared" si="6"/>
        <v>0</v>
      </c>
      <c r="G426" s="132"/>
      <c r="H426" s="133"/>
    </row>
    <row r="427" spans="1:8" ht="13.5" thickBot="1">
      <c r="A427" s="134" t="s">
        <v>445</v>
      </c>
      <c r="B427" s="129" t="s">
        <v>384</v>
      </c>
      <c r="C427" s="130" t="s">
        <v>739</v>
      </c>
      <c r="D427" s="131">
        <v>394962.92</v>
      </c>
      <c r="E427" s="131">
        <v>394962.92</v>
      </c>
      <c r="F427" s="121">
        <f t="shared" si="6"/>
        <v>0</v>
      </c>
      <c r="G427" s="132"/>
      <c r="H427" s="133"/>
    </row>
    <row r="428" spans="1:8" ht="13.5" thickBot="1">
      <c r="A428" s="134" t="s">
        <v>463</v>
      </c>
      <c r="B428" s="129" t="s">
        <v>384</v>
      </c>
      <c r="C428" s="130" t="s">
        <v>740</v>
      </c>
      <c r="D428" s="131">
        <v>394962.92</v>
      </c>
      <c r="E428" s="131">
        <v>394962.92</v>
      </c>
      <c r="F428" s="121">
        <f t="shared" si="6"/>
        <v>0</v>
      </c>
      <c r="G428" s="132"/>
      <c r="H428" s="133"/>
    </row>
    <row r="429" spans="1:8" ht="23.25" thickBot="1">
      <c r="A429" s="134" t="s">
        <v>465</v>
      </c>
      <c r="B429" s="129" t="s">
        <v>384</v>
      </c>
      <c r="C429" s="130" t="s">
        <v>741</v>
      </c>
      <c r="D429" s="131">
        <v>394962.92</v>
      </c>
      <c r="E429" s="131">
        <v>394962.92</v>
      </c>
      <c r="F429" s="121">
        <f t="shared" si="6"/>
        <v>0</v>
      </c>
      <c r="G429" s="132"/>
      <c r="H429" s="133"/>
    </row>
    <row r="430" spans="1:8" ht="57" thickBot="1">
      <c r="A430" s="134" t="s">
        <v>947</v>
      </c>
      <c r="B430" s="129" t="s">
        <v>384</v>
      </c>
      <c r="C430" s="130" t="s">
        <v>104</v>
      </c>
      <c r="D430" s="131">
        <v>1879607</v>
      </c>
      <c r="E430" s="131">
        <v>1879607</v>
      </c>
      <c r="F430" s="121">
        <f t="shared" si="6"/>
        <v>0</v>
      </c>
      <c r="G430" s="132"/>
      <c r="H430" s="133"/>
    </row>
    <row r="431" spans="1:8" ht="13.5" thickBot="1">
      <c r="A431" s="134" t="s">
        <v>967</v>
      </c>
      <c r="B431" s="129" t="s">
        <v>384</v>
      </c>
      <c r="C431" s="130" t="s">
        <v>105</v>
      </c>
      <c r="D431" s="131">
        <v>251900</v>
      </c>
      <c r="E431" s="131">
        <v>251900</v>
      </c>
      <c r="F431" s="121">
        <f t="shared" si="6"/>
        <v>0</v>
      </c>
      <c r="G431" s="132"/>
      <c r="H431" s="133"/>
    </row>
    <row r="432" spans="1:8" ht="13.5" thickBot="1">
      <c r="A432" s="134" t="s">
        <v>445</v>
      </c>
      <c r="B432" s="129" t="s">
        <v>384</v>
      </c>
      <c r="C432" s="130" t="s">
        <v>106</v>
      </c>
      <c r="D432" s="131">
        <v>251900</v>
      </c>
      <c r="E432" s="131">
        <v>251900</v>
      </c>
      <c r="F432" s="121">
        <f t="shared" si="6"/>
        <v>0</v>
      </c>
      <c r="G432" s="132"/>
      <c r="H432" s="133"/>
    </row>
    <row r="433" spans="1:8" ht="13.5" thickBot="1">
      <c r="A433" s="134" t="s">
        <v>450</v>
      </c>
      <c r="B433" s="129" t="s">
        <v>384</v>
      </c>
      <c r="C433" s="130" t="s">
        <v>107</v>
      </c>
      <c r="D433" s="131">
        <v>251900</v>
      </c>
      <c r="E433" s="131">
        <v>251900</v>
      </c>
      <c r="F433" s="121">
        <f t="shared" si="6"/>
        <v>0</v>
      </c>
      <c r="G433" s="132"/>
      <c r="H433" s="133"/>
    </row>
    <row r="434" spans="1:8" ht="13.5" thickBot="1">
      <c r="A434" s="134" t="s">
        <v>452</v>
      </c>
      <c r="B434" s="129" t="s">
        <v>384</v>
      </c>
      <c r="C434" s="130" t="s">
        <v>108</v>
      </c>
      <c r="D434" s="131">
        <v>251900</v>
      </c>
      <c r="E434" s="131">
        <v>251900</v>
      </c>
      <c r="F434" s="121">
        <f t="shared" si="6"/>
        <v>0</v>
      </c>
      <c r="G434" s="132"/>
      <c r="H434" s="133"/>
    </row>
    <row r="435" spans="1:8" ht="13.5" thickBot="1">
      <c r="A435" s="134" t="s">
        <v>970</v>
      </c>
      <c r="B435" s="129" t="s">
        <v>384</v>
      </c>
      <c r="C435" s="130" t="s">
        <v>109</v>
      </c>
      <c r="D435" s="131">
        <v>1627707</v>
      </c>
      <c r="E435" s="131">
        <v>1627707</v>
      </c>
      <c r="F435" s="121">
        <f t="shared" si="6"/>
        <v>0</v>
      </c>
      <c r="G435" s="132"/>
      <c r="H435" s="133"/>
    </row>
    <row r="436" spans="1:8" ht="13.5" thickBot="1">
      <c r="A436" s="134" t="s">
        <v>445</v>
      </c>
      <c r="B436" s="129" t="s">
        <v>384</v>
      </c>
      <c r="C436" s="130" t="s">
        <v>110</v>
      </c>
      <c r="D436" s="131">
        <v>1627707</v>
      </c>
      <c r="E436" s="131">
        <v>1627707</v>
      </c>
      <c r="F436" s="121">
        <f t="shared" si="6"/>
        <v>0</v>
      </c>
      <c r="G436" s="132"/>
      <c r="H436" s="133"/>
    </row>
    <row r="437" spans="1:8" ht="13.5" thickBot="1">
      <c r="A437" s="134" t="s">
        <v>463</v>
      </c>
      <c r="B437" s="129" t="s">
        <v>384</v>
      </c>
      <c r="C437" s="130" t="s">
        <v>111</v>
      </c>
      <c r="D437" s="131">
        <v>1627707</v>
      </c>
      <c r="E437" s="131">
        <v>1627707</v>
      </c>
      <c r="F437" s="121">
        <f t="shared" si="6"/>
        <v>0</v>
      </c>
      <c r="G437" s="132"/>
      <c r="H437" s="133"/>
    </row>
    <row r="438" spans="1:8" ht="23.25" thickBot="1">
      <c r="A438" s="134" t="s">
        <v>465</v>
      </c>
      <c r="B438" s="129" t="s">
        <v>384</v>
      </c>
      <c r="C438" s="130" t="s">
        <v>112</v>
      </c>
      <c r="D438" s="131">
        <v>1627707</v>
      </c>
      <c r="E438" s="131">
        <v>1627707</v>
      </c>
      <c r="F438" s="121">
        <f t="shared" si="6"/>
        <v>0</v>
      </c>
      <c r="G438" s="132"/>
      <c r="H438" s="133"/>
    </row>
    <row r="439" spans="1:8" ht="23.25" thickBot="1">
      <c r="A439" s="134" t="s">
        <v>957</v>
      </c>
      <c r="B439" s="129" t="s">
        <v>384</v>
      </c>
      <c r="C439" s="130" t="s">
        <v>113</v>
      </c>
      <c r="D439" s="131">
        <v>30000</v>
      </c>
      <c r="E439" s="131">
        <v>30000</v>
      </c>
      <c r="F439" s="121">
        <f t="shared" si="6"/>
        <v>0</v>
      </c>
      <c r="G439" s="132"/>
      <c r="H439" s="133"/>
    </row>
    <row r="440" spans="1:8" ht="13.5" thickBot="1">
      <c r="A440" s="134" t="s">
        <v>467</v>
      </c>
      <c r="B440" s="129" t="s">
        <v>384</v>
      </c>
      <c r="C440" s="130" t="s">
        <v>114</v>
      </c>
      <c r="D440" s="131">
        <v>30000</v>
      </c>
      <c r="E440" s="131">
        <v>30000</v>
      </c>
      <c r="F440" s="121">
        <f t="shared" si="6"/>
        <v>0</v>
      </c>
      <c r="G440" s="132"/>
      <c r="H440" s="133"/>
    </row>
    <row r="441" spans="1:8" ht="13.5" thickBot="1">
      <c r="A441" s="134" t="s">
        <v>445</v>
      </c>
      <c r="B441" s="129" t="s">
        <v>384</v>
      </c>
      <c r="C441" s="130" t="s">
        <v>742</v>
      </c>
      <c r="D441" s="131">
        <v>14000</v>
      </c>
      <c r="E441" s="131">
        <v>14000</v>
      </c>
      <c r="F441" s="121">
        <f t="shared" si="6"/>
        <v>0</v>
      </c>
      <c r="G441" s="132"/>
      <c r="H441" s="133"/>
    </row>
    <row r="442" spans="1:8" ht="13.5" thickBot="1">
      <c r="A442" s="134" t="s">
        <v>454</v>
      </c>
      <c r="B442" s="129" t="s">
        <v>384</v>
      </c>
      <c r="C442" s="130" t="s">
        <v>743</v>
      </c>
      <c r="D442" s="131">
        <v>14000</v>
      </c>
      <c r="E442" s="131">
        <v>14000</v>
      </c>
      <c r="F442" s="121">
        <f t="shared" si="6"/>
        <v>0</v>
      </c>
      <c r="G442" s="132"/>
      <c r="H442" s="133"/>
    </row>
    <row r="443" spans="1:8" ht="13.5" thickBot="1">
      <c r="A443" s="134" t="s">
        <v>455</v>
      </c>
      <c r="B443" s="129" t="s">
        <v>384</v>
      </c>
      <c r="C443" s="130" t="s">
        <v>115</v>
      </c>
      <c r="D443" s="131">
        <v>16000</v>
      </c>
      <c r="E443" s="131">
        <v>16000</v>
      </c>
      <c r="F443" s="121">
        <f t="shared" si="6"/>
        <v>0</v>
      </c>
      <c r="G443" s="132"/>
      <c r="H443" s="133"/>
    </row>
    <row r="444" spans="1:8" ht="13.5" thickBot="1">
      <c r="A444" s="134" t="s">
        <v>744</v>
      </c>
      <c r="B444" s="129" t="s">
        <v>384</v>
      </c>
      <c r="C444" s="130" t="s">
        <v>745</v>
      </c>
      <c r="D444" s="131">
        <v>8000</v>
      </c>
      <c r="E444" s="131">
        <v>8000</v>
      </c>
      <c r="F444" s="121">
        <f t="shared" si="6"/>
        <v>0</v>
      </c>
      <c r="G444" s="132"/>
      <c r="H444" s="133"/>
    </row>
    <row r="445" spans="1:8" ht="13.5" thickBot="1">
      <c r="A445" s="134" t="s">
        <v>457</v>
      </c>
      <c r="B445" s="129" t="s">
        <v>384</v>
      </c>
      <c r="C445" s="130" t="s">
        <v>116</v>
      </c>
      <c r="D445" s="131">
        <v>8000</v>
      </c>
      <c r="E445" s="131">
        <v>8000</v>
      </c>
      <c r="F445" s="121">
        <f t="shared" si="6"/>
        <v>0</v>
      </c>
      <c r="G445" s="132"/>
      <c r="H445" s="133"/>
    </row>
    <row r="446" spans="1:8" ht="68.25" thickBot="1">
      <c r="A446" s="134" t="s">
        <v>983</v>
      </c>
      <c r="B446" s="129" t="s">
        <v>384</v>
      </c>
      <c r="C446" s="130" t="s">
        <v>117</v>
      </c>
      <c r="D446" s="131">
        <v>300000</v>
      </c>
      <c r="E446" s="131">
        <v>299997</v>
      </c>
      <c r="F446" s="121">
        <f t="shared" si="6"/>
        <v>3</v>
      </c>
      <c r="G446" s="132"/>
      <c r="H446" s="133"/>
    </row>
    <row r="447" spans="1:8" ht="13.5" thickBot="1">
      <c r="A447" s="134" t="s">
        <v>967</v>
      </c>
      <c r="B447" s="129" t="s">
        <v>384</v>
      </c>
      <c r="C447" s="130" t="s">
        <v>118</v>
      </c>
      <c r="D447" s="131">
        <v>300000</v>
      </c>
      <c r="E447" s="131">
        <v>299997</v>
      </c>
      <c r="F447" s="121">
        <f t="shared" si="6"/>
        <v>3</v>
      </c>
      <c r="G447" s="132"/>
      <c r="H447" s="133"/>
    </row>
    <row r="448" spans="1:8" ht="13.5" thickBot="1">
      <c r="A448" s="134" t="s">
        <v>445</v>
      </c>
      <c r="B448" s="129" t="s">
        <v>384</v>
      </c>
      <c r="C448" s="130" t="s">
        <v>119</v>
      </c>
      <c r="D448" s="131">
        <v>300000</v>
      </c>
      <c r="E448" s="131">
        <v>299997</v>
      </c>
      <c r="F448" s="121">
        <f t="shared" si="6"/>
        <v>3</v>
      </c>
      <c r="G448" s="132"/>
      <c r="H448" s="133"/>
    </row>
    <row r="449" spans="1:8" ht="13.5" thickBot="1">
      <c r="A449" s="134" t="s">
        <v>454</v>
      </c>
      <c r="B449" s="129" t="s">
        <v>384</v>
      </c>
      <c r="C449" s="130" t="s">
        <v>120</v>
      </c>
      <c r="D449" s="131">
        <v>300000</v>
      </c>
      <c r="E449" s="131">
        <v>299997</v>
      </c>
      <c r="F449" s="121">
        <f t="shared" si="6"/>
        <v>3</v>
      </c>
      <c r="G449" s="132"/>
      <c r="H449" s="133"/>
    </row>
    <row r="450" spans="1:8" ht="34.5" thickBot="1">
      <c r="A450" s="134" t="s">
        <v>984</v>
      </c>
      <c r="B450" s="129" t="s">
        <v>384</v>
      </c>
      <c r="C450" s="130" t="s">
        <v>121</v>
      </c>
      <c r="D450" s="131">
        <v>244510</v>
      </c>
      <c r="E450" s="131">
        <v>244500.89</v>
      </c>
      <c r="F450" s="121">
        <f t="shared" si="6"/>
        <v>9.10999999998603</v>
      </c>
      <c r="G450" s="132"/>
      <c r="H450" s="133"/>
    </row>
    <row r="451" spans="1:8" ht="13.5" thickBot="1">
      <c r="A451" s="134" t="s">
        <v>967</v>
      </c>
      <c r="B451" s="129" t="s">
        <v>384</v>
      </c>
      <c r="C451" s="130" t="s">
        <v>122</v>
      </c>
      <c r="D451" s="131">
        <v>75240</v>
      </c>
      <c r="E451" s="131">
        <v>75231.04</v>
      </c>
      <c r="F451" s="121">
        <f t="shared" si="6"/>
        <v>8.960000000006403</v>
      </c>
      <c r="G451" s="132"/>
      <c r="H451" s="133"/>
    </row>
    <row r="452" spans="1:8" ht="13.5" thickBot="1">
      <c r="A452" s="134" t="s">
        <v>445</v>
      </c>
      <c r="B452" s="129" t="s">
        <v>384</v>
      </c>
      <c r="C452" s="130" t="s">
        <v>123</v>
      </c>
      <c r="D452" s="131">
        <v>75240</v>
      </c>
      <c r="E452" s="131">
        <v>75231.04</v>
      </c>
      <c r="F452" s="121">
        <f t="shared" si="6"/>
        <v>8.960000000006403</v>
      </c>
      <c r="G452" s="132"/>
      <c r="H452" s="133"/>
    </row>
    <row r="453" spans="1:8" ht="13.5" thickBot="1">
      <c r="A453" s="134" t="s">
        <v>450</v>
      </c>
      <c r="B453" s="129" t="s">
        <v>384</v>
      </c>
      <c r="C453" s="130" t="s">
        <v>124</v>
      </c>
      <c r="D453" s="131">
        <v>75240</v>
      </c>
      <c r="E453" s="131">
        <v>75231.04</v>
      </c>
      <c r="F453" s="121">
        <f t="shared" si="6"/>
        <v>8.960000000006403</v>
      </c>
      <c r="G453" s="132"/>
      <c r="H453" s="133"/>
    </row>
    <row r="454" spans="1:8" ht="13.5" thickBot="1">
      <c r="A454" s="134" t="s">
        <v>451</v>
      </c>
      <c r="B454" s="129" t="s">
        <v>384</v>
      </c>
      <c r="C454" s="130" t="s">
        <v>125</v>
      </c>
      <c r="D454" s="131">
        <v>75240</v>
      </c>
      <c r="E454" s="131">
        <v>75231.04</v>
      </c>
      <c r="F454" s="121">
        <f t="shared" si="6"/>
        <v>8.960000000006403</v>
      </c>
      <c r="G454" s="132"/>
      <c r="H454" s="133"/>
    </row>
    <row r="455" spans="1:8" ht="13.5" thickBot="1">
      <c r="A455" s="134" t="s">
        <v>970</v>
      </c>
      <c r="B455" s="129" t="s">
        <v>384</v>
      </c>
      <c r="C455" s="130" t="s">
        <v>126</v>
      </c>
      <c r="D455" s="131">
        <v>169270</v>
      </c>
      <c r="E455" s="131">
        <v>169269.85</v>
      </c>
      <c r="F455" s="121">
        <f t="shared" si="6"/>
        <v>0.14999999999417923</v>
      </c>
      <c r="G455" s="132"/>
      <c r="H455" s="133"/>
    </row>
    <row r="456" spans="1:8" ht="13.5" thickBot="1">
      <c r="A456" s="134" t="s">
        <v>445</v>
      </c>
      <c r="B456" s="129" t="s">
        <v>384</v>
      </c>
      <c r="C456" s="130" t="s">
        <v>127</v>
      </c>
      <c r="D456" s="131">
        <v>169270</v>
      </c>
      <c r="E456" s="131">
        <v>169269.85</v>
      </c>
      <c r="F456" s="121">
        <f t="shared" si="6"/>
        <v>0.14999999999417923</v>
      </c>
      <c r="G456" s="132"/>
      <c r="H456" s="133"/>
    </row>
    <row r="457" spans="1:8" ht="13.5" thickBot="1">
      <c r="A457" s="134" t="s">
        <v>463</v>
      </c>
      <c r="B457" s="129" t="s">
        <v>384</v>
      </c>
      <c r="C457" s="130" t="s">
        <v>128</v>
      </c>
      <c r="D457" s="131">
        <v>169270</v>
      </c>
      <c r="E457" s="131">
        <v>169269.85</v>
      </c>
      <c r="F457" s="121">
        <f aca="true" t="shared" si="7" ref="F457:F520">D457-E457</f>
        <v>0.14999999999417923</v>
      </c>
      <c r="G457" s="132"/>
      <c r="H457" s="133"/>
    </row>
    <row r="458" spans="1:8" ht="23.25" thickBot="1">
      <c r="A458" s="134" t="s">
        <v>465</v>
      </c>
      <c r="B458" s="129" t="s">
        <v>384</v>
      </c>
      <c r="C458" s="130" t="s">
        <v>129</v>
      </c>
      <c r="D458" s="131">
        <v>169270</v>
      </c>
      <c r="E458" s="131">
        <v>169269.85</v>
      </c>
      <c r="F458" s="121">
        <f t="shared" si="7"/>
        <v>0.14999999999417923</v>
      </c>
      <c r="G458" s="132"/>
      <c r="H458" s="133"/>
    </row>
    <row r="459" spans="1:8" ht="45.75" thickBot="1">
      <c r="A459" s="134" t="s">
        <v>969</v>
      </c>
      <c r="B459" s="129" t="s">
        <v>384</v>
      </c>
      <c r="C459" s="130" t="s">
        <v>130</v>
      </c>
      <c r="D459" s="131">
        <v>2465000</v>
      </c>
      <c r="E459" s="131">
        <v>2457601.92</v>
      </c>
      <c r="F459" s="121">
        <f t="shared" si="7"/>
        <v>7398.0800000000745</v>
      </c>
      <c r="G459" s="132"/>
      <c r="H459" s="133"/>
    </row>
    <row r="460" spans="1:8" ht="13.5" thickBot="1">
      <c r="A460" s="134" t="s">
        <v>967</v>
      </c>
      <c r="B460" s="129" t="s">
        <v>384</v>
      </c>
      <c r="C460" s="130" t="s">
        <v>131</v>
      </c>
      <c r="D460" s="131">
        <v>375000</v>
      </c>
      <c r="E460" s="131">
        <v>373604.92</v>
      </c>
      <c r="F460" s="121">
        <f t="shared" si="7"/>
        <v>1395.0800000000163</v>
      </c>
      <c r="G460" s="132"/>
      <c r="H460" s="133"/>
    </row>
    <row r="461" spans="1:8" ht="13.5" thickBot="1">
      <c r="A461" s="134" t="s">
        <v>445</v>
      </c>
      <c r="B461" s="129" t="s">
        <v>384</v>
      </c>
      <c r="C461" s="130" t="s">
        <v>132</v>
      </c>
      <c r="D461" s="131">
        <v>198649.92</v>
      </c>
      <c r="E461" s="131">
        <v>198649.92</v>
      </c>
      <c r="F461" s="121">
        <f t="shared" si="7"/>
        <v>0</v>
      </c>
      <c r="G461" s="132"/>
      <c r="H461" s="133"/>
    </row>
    <row r="462" spans="1:8" ht="13.5" thickBot="1">
      <c r="A462" s="134" t="s">
        <v>450</v>
      </c>
      <c r="B462" s="129" t="s">
        <v>384</v>
      </c>
      <c r="C462" s="130" t="s">
        <v>133</v>
      </c>
      <c r="D462" s="131">
        <v>198649.92</v>
      </c>
      <c r="E462" s="131">
        <v>198649.92</v>
      </c>
      <c r="F462" s="121">
        <f t="shared" si="7"/>
        <v>0</v>
      </c>
      <c r="G462" s="132"/>
      <c r="H462" s="133"/>
    </row>
    <row r="463" spans="1:8" ht="13.5" thickBot="1">
      <c r="A463" s="134" t="s">
        <v>452</v>
      </c>
      <c r="B463" s="129" t="s">
        <v>384</v>
      </c>
      <c r="C463" s="130" t="s">
        <v>134</v>
      </c>
      <c r="D463" s="131">
        <v>198649.92</v>
      </c>
      <c r="E463" s="131">
        <v>198649.92</v>
      </c>
      <c r="F463" s="121">
        <f t="shared" si="7"/>
        <v>0</v>
      </c>
      <c r="G463" s="132"/>
      <c r="H463" s="133"/>
    </row>
    <row r="464" spans="1:8" ht="13.5" thickBot="1">
      <c r="A464" s="134" t="s">
        <v>455</v>
      </c>
      <c r="B464" s="129" t="s">
        <v>384</v>
      </c>
      <c r="C464" s="130" t="s">
        <v>135</v>
      </c>
      <c r="D464" s="131">
        <v>176350.08</v>
      </c>
      <c r="E464" s="131">
        <v>174955</v>
      </c>
      <c r="F464" s="121">
        <f t="shared" si="7"/>
        <v>1395.0799999999872</v>
      </c>
      <c r="G464" s="132"/>
      <c r="H464" s="133"/>
    </row>
    <row r="465" spans="1:8" ht="13.5" thickBot="1">
      <c r="A465" s="134" t="s">
        <v>457</v>
      </c>
      <c r="B465" s="129" t="s">
        <v>384</v>
      </c>
      <c r="C465" s="130" t="s">
        <v>136</v>
      </c>
      <c r="D465" s="131">
        <v>176350.08</v>
      </c>
      <c r="E465" s="131">
        <v>174955</v>
      </c>
      <c r="F465" s="121">
        <f t="shared" si="7"/>
        <v>1395.0799999999872</v>
      </c>
      <c r="G465" s="132"/>
      <c r="H465" s="133"/>
    </row>
    <row r="466" spans="1:8" ht="13.5" thickBot="1">
      <c r="A466" s="134" t="s">
        <v>985</v>
      </c>
      <c r="B466" s="129" t="s">
        <v>384</v>
      </c>
      <c r="C466" s="130" t="s">
        <v>137</v>
      </c>
      <c r="D466" s="131">
        <v>2090000</v>
      </c>
      <c r="E466" s="131">
        <v>2083997</v>
      </c>
      <c r="F466" s="121">
        <f t="shared" si="7"/>
        <v>6003</v>
      </c>
      <c r="G466" s="132"/>
      <c r="H466" s="133"/>
    </row>
    <row r="467" spans="1:8" ht="13.5" thickBot="1">
      <c r="A467" s="134" t="s">
        <v>445</v>
      </c>
      <c r="B467" s="129" t="s">
        <v>384</v>
      </c>
      <c r="C467" s="130" t="s">
        <v>138</v>
      </c>
      <c r="D467" s="131">
        <v>2090000</v>
      </c>
      <c r="E467" s="131">
        <v>2083997</v>
      </c>
      <c r="F467" s="121">
        <f t="shared" si="7"/>
        <v>6003</v>
      </c>
      <c r="G467" s="132"/>
      <c r="H467" s="133"/>
    </row>
    <row r="468" spans="1:8" ht="13.5" thickBot="1">
      <c r="A468" s="134" t="s">
        <v>463</v>
      </c>
      <c r="B468" s="129" t="s">
        <v>384</v>
      </c>
      <c r="C468" s="130" t="s">
        <v>139</v>
      </c>
      <c r="D468" s="131">
        <v>2090000</v>
      </c>
      <c r="E468" s="131">
        <v>2083997</v>
      </c>
      <c r="F468" s="121">
        <f t="shared" si="7"/>
        <v>6003</v>
      </c>
      <c r="G468" s="132"/>
      <c r="H468" s="133"/>
    </row>
    <row r="469" spans="1:8" ht="23.25" thickBot="1">
      <c r="A469" s="134" t="s">
        <v>465</v>
      </c>
      <c r="B469" s="129" t="s">
        <v>384</v>
      </c>
      <c r="C469" s="130" t="s">
        <v>140</v>
      </c>
      <c r="D469" s="131">
        <v>2090000</v>
      </c>
      <c r="E469" s="131">
        <v>2083997</v>
      </c>
      <c r="F469" s="121">
        <f t="shared" si="7"/>
        <v>6003</v>
      </c>
      <c r="G469" s="132"/>
      <c r="H469" s="133"/>
    </row>
    <row r="470" spans="1:8" ht="45.75" thickBot="1">
      <c r="A470" s="134" t="s">
        <v>986</v>
      </c>
      <c r="B470" s="129" t="s">
        <v>384</v>
      </c>
      <c r="C470" s="130" t="s">
        <v>141</v>
      </c>
      <c r="D470" s="131">
        <v>9738820.64</v>
      </c>
      <c r="E470" s="131">
        <v>7508021.41</v>
      </c>
      <c r="F470" s="121">
        <f t="shared" si="7"/>
        <v>2230799.2300000004</v>
      </c>
      <c r="G470" s="132"/>
      <c r="H470" s="133"/>
    </row>
    <row r="471" spans="1:8" ht="13.5" thickBot="1">
      <c r="A471" s="134" t="s">
        <v>967</v>
      </c>
      <c r="B471" s="129" t="s">
        <v>384</v>
      </c>
      <c r="C471" s="130" t="s">
        <v>142</v>
      </c>
      <c r="D471" s="131">
        <v>749220.64</v>
      </c>
      <c r="E471" s="131">
        <v>748369.64</v>
      </c>
      <c r="F471" s="121">
        <f t="shared" si="7"/>
        <v>851</v>
      </c>
      <c r="G471" s="132"/>
      <c r="H471" s="133"/>
    </row>
    <row r="472" spans="1:8" ht="13.5" thickBot="1">
      <c r="A472" s="134" t="s">
        <v>445</v>
      </c>
      <c r="B472" s="129" t="s">
        <v>384</v>
      </c>
      <c r="C472" s="130" t="s">
        <v>143</v>
      </c>
      <c r="D472" s="131">
        <v>283346.59</v>
      </c>
      <c r="E472" s="131">
        <v>282495.59</v>
      </c>
      <c r="F472" s="121">
        <f t="shared" si="7"/>
        <v>851</v>
      </c>
      <c r="G472" s="132"/>
      <c r="H472" s="133"/>
    </row>
    <row r="473" spans="1:8" ht="13.5" thickBot="1">
      <c r="A473" s="134" t="s">
        <v>450</v>
      </c>
      <c r="B473" s="129" t="s">
        <v>384</v>
      </c>
      <c r="C473" s="130" t="s">
        <v>144</v>
      </c>
      <c r="D473" s="131">
        <v>283346.59</v>
      </c>
      <c r="E473" s="131">
        <v>282495.59</v>
      </c>
      <c r="F473" s="121">
        <f t="shared" si="7"/>
        <v>851</v>
      </c>
      <c r="G473" s="132"/>
      <c r="H473" s="133"/>
    </row>
    <row r="474" spans="1:8" ht="13.5" thickBot="1">
      <c r="A474" s="134" t="s">
        <v>452</v>
      </c>
      <c r="B474" s="129" t="s">
        <v>384</v>
      </c>
      <c r="C474" s="130" t="s">
        <v>145</v>
      </c>
      <c r="D474" s="131">
        <v>241346.59</v>
      </c>
      <c r="E474" s="131">
        <v>240495.59</v>
      </c>
      <c r="F474" s="121">
        <f t="shared" si="7"/>
        <v>851</v>
      </c>
      <c r="G474" s="132"/>
      <c r="H474" s="133"/>
    </row>
    <row r="475" spans="1:8" ht="13.5" thickBot="1">
      <c r="A475" s="134" t="s">
        <v>453</v>
      </c>
      <c r="B475" s="129" t="s">
        <v>384</v>
      </c>
      <c r="C475" s="130" t="s">
        <v>146</v>
      </c>
      <c r="D475" s="131">
        <v>42000</v>
      </c>
      <c r="E475" s="131">
        <v>42000</v>
      </c>
      <c r="F475" s="121">
        <f t="shared" si="7"/>
        <v>0</v>
      </c>
      <c r="G475" s="132"/>
      <c r="H475" s="133"/>
    </row>
    <row r="476" spans="1:8" ht="13.5" thickBot="1">
      <c r="A476" s="134" t="s">
        <v>455</v>
      </c>
      <c r="B476" s="129" t="s">
        <v>384</v>
      </c>
      <c r="C476" s="130" t="s">
        <v>147</v>
      </c>
      <c r="D476" s="131">
        <v>465874.05</v>
      </c>
      <c r="E476" s="131">
        <v>465874.05</v>
      </c>
      <c r="F476" s="121">
        <f t="shared" si="7"/>
        <v>0</v>
      </c>
      <c r="G476" s="132"/>
      <c r="H476" s="133"/>
    </row>
    <row r="477" spans="1:8" ht="13.5" thickBot="1">
      <c r="A477" s="134" t="s">
        <v>456</v>
      </c>
      <c r="B477" s="129" t="s">
        <v>384</v>
      </c>
      <c r="C477" s="130" t="s">
        <v>746</v>
      </c>
      <c r="D477" s="131">
        <v>465874.05</v>
      </c>
      <c r="E477" s="131">
        <v>465874.05</v>
      </c>
      <c r="F477" s="121">
        <f t="shared" si="7"/>
        <v>0</v>
      </c>
      <c r="G477" s="132"/>
      <c r="H477" s="133"/>
    </row>
    <row r="478" spans="1:8" ht="13.5" thickBot="1">
      <c r="A478" s="134" t="s">
        <v>970</v>
      </c>
      <c r="B478" s="129" t="s">
        <v>384</v>
      </c>
      <c r="C478" s="130" t="s">
        <v>148</v>
      </c>
      <c r="D478" s="131">
        <v>8989600</v>
      </c>
      <c r="E478" s="131">
        <v>6759651.77</v>
      </c>
      <c r="F478" s="121">
        <f t="shared" si="7"/>
        <v>2229948.2300000004</v>
      </c>
      <c r="G478" s="132"/>
      <c r="H478" s="133"/>
    </row>
    <row r="479" spans="1:8" ht="13.5" thickBot="1">
      <c r="A479" s="134" t="s">
        <v>445</v>
      </c>
      <c r="B479" s="129" t="s">
        <v>384</v>
      </c>
      <c r="C479" s="130" t="s">
        <v>149</v>
      </c>
      <c r="D479" s="131">
        <v>8989600</v>
      </c>
      <c r="E479" s="131">
        <v>6759651.77</v>
      </c>
      <c r="F479" s="121">
        <f t="shared" si="7"/>
        <v>2229948.2300000004</v>
      </c>
      <c r="G479" s="132"/>
      <c r="H479" s="133"/>
    </row>
    <row r="480" spans="1:8" ht="13.5" thickBot="1">
      <c r="A480" s="134" t="s">
        <v>463</v>
      </c>
      <c r="B480" s="129" t="s">
        <v>384</v>
      </c>
      <c r="C480" s="130" t="s">
        <v>150</v>
      </c>
      <c r="D480" s="131">
        <v>8989600</v>
      </c>
      <c r="E480" s="131">
        <v>6759651.77</v>
      </c>
      <c r="F480" s="121">
        <f t="shared" si="7"/>
        <v>2229948.2300000004</v>
      </c>
      <c r="G480" s="132"/>
      <c r="H480" s="133"/>
    </row>
    <row r="481" spans="1:8" ht="23.25" thickBot="1">
      <c r="A481" s="134" t="s">
        <v>465</v>
      </c>
      <c r="B481" s="129" t="s">
        <v>384</v>
      </c>
      <c r="C481" s="130" t="s">
        <v>151</v>
      </c>
      <c r="D481" s="131">
        <v>8989600</v>
      </c>
      <c r="E481" s="131">
        <v>6759651.77</v>
      </c>
      <c r="F481" s="121">
        <f t="shared" si="7"/>
        <v>2229948.2300000004</v>
      </c>
      <c r="G481" s="132"/>
      <c r="H481" s="133"/>
    </row>
    <row r="482" spans="1:8" ht="13.5" thickBot="1">
      <c r="A482" s="134" t="s">
        <v>1205</v>
      </c>
      <c r="B482" s="129" t="s">
        <v>384</v>
      </c>
      <c r="C482" s="130" t="s">
        <v>152</v>
      </c>
      <c r="D482" s="131">
        <v>3098379.36</v>
      </c>
      <c r="E482" s="131">
        <v>3098379.36</v>
      </c>
      <c r="F482" s="121">
        <f t="shared" si="7"/>
        <v>0</v>
      </c>
      <c r="G482" s="132"/>
      <c r="H482" s="133"/>
    </row>
    <row r="483" spans="1:8" ht="23.25" thickBot="1">
      <c r="A483" s="134" t="s">
        <v>987</v>
      </c>
      <c r="B483" s="129" t="s">
        <v>384</v>
      </c>
      <c r="C483" s="130" t="s">
        <v>153</v>
      </c>
      <c r="D483" s="131">
        <v>1743000</v>
      </c>
      <c r="E483" s="131">
        <v>1743000</v>
      </c>
      <c r="F483" s="121">
        <f t="shared" si="7"/>
        <v>0</v>
      </c>
      <c r="G483" s="132"/>
      <c r="H483" s="133"/>
    </row>
    <row r="484" spans="1:8" ht="13.5" thickBot="1">
      <c r="A484" s="134" t="s">
        <v>962</v>
      </c>
      <c r="B484" s="129" t="s">
        <v>384</v>
      </c>
      <c r="C484" s="130" t="s">
        <v>154</v>
      </c>
      <c r="D484" s="131">
        <v>320105</v>
      </c>
      <c r="E484" s="131">
        <v>320105</v>
      </c>
      <c r="F484" s="121">
        <f t="shared" si="7"/>
        <v>0</v>
      </c>
      <c r="G484" s="132"/>
      <c r="H484" s="133"/>
    </row>
    <row r="485" spans="1:8" ht="13.5" thickBot="1">
      <c r="A485" s="134" t="s">
        <v>455</v>
      </c>
      <c r="B485" s="129" t="s">
        <v>384</v>
      </c>
      <c r="C485" s="130" t="s">
        <v>155</v>
      </c>
      <c r="D485" s="131">
        <v>320105</v>
      </c>
      <c r="E485" s="131">
        <v>320105</v>
      </c>
      <c r="F485" s="121">
        <f t="shared" si="7"/>
        <v>0</v>
      </c>
      <c r="G485" s="132"/>
      <c r="H485" s="133"/>
    </row>
    <row r="486" spans="1:8" ht="13.5" thickBot="1">
      <c r="A486" s="134" t="s">
        <v>457</v>
      </c>
      <c r="B486" s="129" t="s">
        <v>384</v>
      </c>
      <c r="C486" s="130" t="s">
        <v>156</v>
      </c>
      <c r="D486" s="131">
        <v>320105</v>
      </c>
      <c r="E486" s="131">
        <v>320105</v>
      </c>
      <c r="F486" s="121">
        <f t="shared" si="7"/>
        <v>0</v>
      </c>
      <c r="G486" s="132"/>
      <c r="H486" s="133"/>
    </row>
    <row r="487" spans="1:8" ht="13.5" thickBot="1">
      <c r="A487" s="134" t="s">
        <v>985</v>
      </c>
      <c r="B487" s="129" t="s">
        <v>384</v>
      </c>
      <c r="C487" s="130" t="s">
        <v>157</v>
      </c>
      <c r="D487" s="131">
        <v>1422895</v>
      </c>
      <c r="E487" s="131">
        <v>1422895</v>
      </c>
      <c r="F487" s="121">
        <f t="shared" si="7"/>
        <v>0</v>
      </c>
      <c r="G487" s="132"/>
      <c r="H487" s="133"/>
    </row>
    <row r="488" spans="1:8" ht="13.5" thickBot="1">
      <c r="A488" s="134" t="s">
        <v>445</v>
      </c>
      <c r="B488" s="129" t="s">
        <v>384</v>
      </c>
      <c r="C488" s="130" t="s">
        <v>158</v>
      </c>
      <c r="D488" s="131">
        <v>1422895</v>
      </c>
      <c r="E488" s="131">
        <v>1422895</v>
      </c>
      <c r="F488" s="121">
        <f t="shared" si="7"/>
        <v>0</v>
      </c>
      <c r="G488" s="132"/>
      <c r="H488" s="133"/>
    </row>
    <row r="489" spans="1:8" ht="13.5" thickBot="1">
      <c r="A489" s="134" t="s">
        <v>463</v>
      </c>
      <c r="B489" s="129" t="s">
        <v>384</v>
      </c>
      <c r="C489" s="130" t="s">
        <v>159</v>
      </c>
      <c r="D489" s="131">
        <v>1422895</v>
      </c>
      <c r="E489" s="131">
        <v>1422895</v>
      </c>
      <c r="F489" s="121">
        <f t="shared" si="7"/>
        <v>0</v>
      </c>
      <c r="G489" s="132"/>
      <c r="H489" s="133"/>
    </row>
    <row r="490" spans="1:8" ht="23.25" thickBot="1">
      <c r="A490" s="134" t="s">
        <v>465</v>
      </c>
      <c r="B490" s="129" t="s">
        <v>384</v>
      </c>
      <c r="C490" s="130" t="s">
        <v>160</v>
      </c>
      <c r="D490" s="131">
        <v>1422895</v>
      </c>
      <c r="E490" s="131">
        <v>1422895</v>
      </c>
      <c r="F490" s="121">
        <f t="shared" si="7"/>
        <v>0</v>
      </c>
      <c r="G490" s="132"/>
      <c r="H490" s="133"/>
    </row>
    <row r="491" spans="1:8" ht="34.5" thickBot="1">
      <c r="A491" s="134" t="s">
        <v>988</v>
      </c>
      <c r="B491" s="129" t="s">
        <v>384</v>
      </c>
      <c r="C491" s="130" t="s">
        <v>747</v>
      </c>
      <c r="D491" s="131">
        <v>1355379.36</v>
      </c>
      <c r="E491" s="131">
        <v>1355379.36</v>
      </c>
      <c r="F491" s="121">
        <f t="shared" si="7"/>
        <v>0</v>
      </c>
      <c r="G491" s="132"/>
      <c r="H491" s="133"/>
    </row>
    <row r="492" spans="1:8" ht="13.5" thickBot="1">
      <c r="A492" s="134" t="s">
        <v>967</v>
      </c>
      <c r="B492" s="129" t="s">
        <v>384</v>
      </c>
      <c r="C492" s="130" t="s">
        <v>748</v>
      </c>
      <c r="D492" s="131">
        <v>419438.94</v>
      </c>
      <c r="E492" s="131">
        <v>419438.94</v>
      </c>
      <c r="F492" s="121">
        <f t="shared" si="7"/>
        <v>0</v>
      </c>
      <c r="G492" s="132"/>
      <c r="H492" s="133"/>
    </row>
    <row r="493" spans="1:8" ht="13.5" thickBot="1">
      <c r="A493" s="134" t="s">
        <v>445</v>
      </c>
      <c r="B493" s="129" t="s">
        <v>384</v>
      </c>
      <c r="C493" s="130" t="s">
        <v>749</v>
      </c>
      <c r="D493" s="131">
        <v>290761.21</v>
      </c>
      <c r="E493" s="131">
        <v>290761.21</v>
      </c>
      <c r="F493" s="121">
        <f t="shared" si="7"/>
        <v>0</v>
      </c>
      <c r="G493" s="132"/>
      <c r="H493" s="133"/>
    </row>
    <row r="494" spans="1:8" ht="13.5" thickBot="1">
      <c r="A494" s="134" t="s">
        <v>446</v>
      </c>
      <c r="B494" s="129" t="s">
        <v>384</v>
      </c>
      <c r="C494" s="130" t="s">
        <v>750</v>
      </c>
      <c r="D494" s="131">
        <v>167632.72</v>
      </c>
      <c r="E494" s="131">
        <v>167632.72</v>
      </c>
      <c r="F494" s="121">
        <f t="shared" si="7"/>
        <v>0</v>
      </c>
      <c r="G494" s="132"/>
      <c r="H494" s="133"/>
    </row>
    <row r="495" spans="1:8" ht="13.5" thickBot="1">
      <c r="A495" s="134" t="s">
        <v>447</v>
      </c>
      <c r="B495" s="129" t="s">
        <v>384</v>
      </c>
      <c r="C495" s="130" t="s">
        <v>751</v>
      </c>
      <c r="D495" s="131">
        <v>128751.16</v>
      </c>
      <c r="E495" s="131">
        <v>128751.16</v>
      </c>
      <c r="F495" s="121">
        <f t="shared" si="7"/>
        <v>0</v>
      </c>
      <c r="G495" s="132"/>
      <c r="H495" s="133"/>
    </row>
    <row r="496" spans="1:8" ht="13.5" thickBot="1">
      <c r="A496" s="134" t="s">
        <v>449</v>
      </c>
      <c r="B496" s="129" t="s">
        <v>384</v>
      </c>
      <c r="C496" s="130" t="s">
        <v>752</v>
      </c>
      <c r="D496" s="131">
        <v>38881.56</v>
      </c>
      <c r="E496" s="131">
        <v>38881.56</v>
      </c>
      <c r="F496" s="121">
        <f t="shared" si="7"/>
        <v>0</v>
      </c>
      <c r="G496" s="132"/>
      <c r="H496" s="133"/>
    </row>
    <row r="497" spans="1:8" ht="13.5" thickBot="1">
      <c r="A497" s="134" t="s">
        <v>450</v>
      </c>
      <c r="B497" s="129" t="s">
        <v>384</v>
      </c>
      <c r="C497" s="130" t="s">
        <v>753</v>
      </c>
      <c r="D497" s="131">
        <v>123128.49</v>
      </c>
      <c r="E497" s="131">
        <v>123128.49</v>
      </c>
      <c r="F497" s="121">
        <f t="shared" si="7"/>
        <v>0</v>
      </c>
      <c r="G497" s="132"/>
      <c r="H497" s="133"/>
    </row>
    <row r="498" spans="1:8" ht="13.5" thickBot="1">
      <c r="A498" s="134" t="s">
        <v>453</v>
      </c>
      <c r="B498" s="129" t="s">
        <v>384</v>
      </c>
      <c r="C498" s="130" t="s">
        <v>754</v>
      </c>
      <c r="D498" s="131">
        <v>123128.49</v>
      </c>
      <c r="E498" s="131">
        <v>123128.49</v>
      </c>
      <c r="F498" s="121">
        <f t="shared" si="7"/>
        <v>0</v>
      </c>
      <c r="G498" s="132"/>
      <c r="H498" s="133"/>
    </row>
    <row r="499" spans="1:8" ht="13.5" thickBot="1">
      <c r="A499" s="134" t="s">
        <v>455</v>
      </c>
      <c r="B499" s="129" t="s">
        <v>384</v>
      </c>
      <c r="C499" s="130" t="s">
        <v>755</v>
      </c>
      <c r="D499" s="131">
        <v>128677.73</v>
      </c>
      <c r="E499" s="131">
        <v>128677.73</v>
      </c>
      <c r="F499" s="121">
        <f t="shared" si="7"/>
        <v>0</v>
      </c>
      <c r="G499" s="132"/>
      <c r="H499" s="133"/>
    </row>
    <row r="500" spans="1:8" ht="13.5" thickBot="1">
      <c r="A500" s="134" t="s">
        <v>457</v>
      </c>
      <c r="B500" s="129" t="s">
        <v>384</v>
      </c>
      <c r="C500" s="130" t="s">
        <v>756</v>
      </c>
      <c r="D500" s="131">
        <v>128677.73</v>
      </c>
      <c r="E500" s="131">
        <v>128677.73</v>
      </c>
      <c r="F500" s="121">
        <f t="shared" si="7"/>
        <v>0</v>
      </c>
      <c r="G500" s="132"/>
      <c r="H500" s="133"/>
    </row>
    <row r="501" spans="1:8" ht="13.5" thickBot="1">
      <c r="A501" s="134" t="s">
        <v>985</v>
      </c>
      <c r="B501" s="129" t="s">
        <v>384</v>
      </c>
      <c r="C501" s="130" t="s">
        <v>757</v>
      </c>
      <c r="D501" s="131">
        <v>935940.42</v>
      </c>
      <c r="E501" s="131">
        <v>935940.42</v>
      </c>
      <c r="F501" s="121">
        <f t="shared" si="7"/>
        <v>0</v>
      </c>
      <c r="G501" s="132"/>
      <c r="H501" s="133"/>
    </row>
    <row r="502" spans="1:8" ht="13.5" thickBot="1">
      <c r="A502" s="134" t="s">
        <v>445</v>
      </c>
      <c r="B502" s="129" t="s">
        <v>384</v>
      </c>
      <c r="C502" s="130" t="s">
        <v>758</v>
      </c>
      <c r="D502" s="131">
        <v>935940.42</v>
      </c>
      <c r="E502" s="131">
        <v>935940.42</v>
      </c>
      <c r="F502" s="121">
        <f t="shared" si="7"/>
        <v>0</v>
      </c>
      <c r="G502" s="132"/>
      <c r="H502" s="133"/>
    </row>
    <row r="503" spans="1:8" ht="13.5" thickBot="1">
      <c r="A503" s="134" t="s">
        <v>463</v>
      </c>
      <c r="B503" s="129" t="s">
        <v>384</v>
      </c>
      <c r="C503" s="130" t="s">
        <v>759</v>
      </c>
      <c r="D503" s="131">
        <v>935940.42</v>
      </c>
      <c r="E503" s="131">
        <v>935940.42</v>
      </c>
      <c r="F503" s="121">
        <f t="shared" si="7"/>
        <v>0</v>
      </c>
      <c r="G503" s="132"/>
      <c r="H503" s="133"/>
    </row>
    <row r="504" spans="1:8" ht="23.25" thickBot="1">
      <c r="A504" s="134" t="s">
        <v>465</v>
      </c>
      <c r="B504" s="129" t="s">
        <v>384</v>
      </c>
      <c r="C504" s="130" t="s">
        <v>760</v>
      </c>
      <c r="D504" s="131">
        <v>935940.42</v>
      </c>
      <c r="E504" s="131">
        <v>935940.42</v>
      </c>
      <c r="F504" s="121">
        <f t="shared" si="7"/>
        <v>0</v>
      </c>
      <c r="G504" s="132"/>
      <c r="H504" s="133"/>
    </row>
    <row r="505" spans="1:8" ht="13.5" thickBot="1">
      <c r="A505" s="134" t="s">
        <v>161</v>
      </c>
      <c r="B505" s="129" t="s">
        <v>384</v>
      </c>
      <c r="C505" s="130" t="s">
        <v>162</v>
      </c>
      <c r="D505" s="131">
        <v>13235707</v>
      </c>
      <c r="E505" s="131">
        <v>13056318.11</v>
      </c>
      <c r="F505" s="121">
        <f t="shared" si="7"/>
        <v>179388.8900000006</v>
      </c>
      <c r="G505" s="132"/>
      <c r="H505" s="133"/>
    </row>
    <row r="506" spans="1:8" ht="13.5" thickBot="1">
      <c r="A506" s="134" t="s">
        <v>928</v>
      </c>
      <c r="B506" s="129" t="s">
        <v>384</v>
      </c>
      <c r="C506" s="130" t="s">
        <v>163</v>
      </c>
      <c r="D506" s="131">
        <v>1081230</v>
      </c>
      <c r="E506" s="131">
        <v>1071841.92</v>
      </c>
      <c r="F506" s="121">
        <f t="shared" si="7"/>
        <v>9388.080000000075</v>
      </c>
      <c r="G506" s="132"/>
      <c r="H506" s="133"/>
    </row>
    <row r="507" spans="1:8" ht="13.5" thickBot="1">
      <c r="A507" s="134" t="s">
        <v>929</v>
      </c>
      <c r="B507" s="129" t="s">
        <v>384</v>
      </c>
      <c r="C507" s="130" t="s">
        <v>164</v>
      </c>
      <c r="D507" s="131">
        <v>1081230</v>
      </c>
      <c r="E507" s="131">
        <v>1071841.92</v>
      </c>
      <c r="F507" s="121">
        <f t="shared" si="7"/>
        <v>9388.080000000075</v>
      </c>
      <c r="G507" s="132"/>
      <c r="H507" s="133"/>
    </row>
    <row r="508" spans="1:8" ht="13.5" thickBot="1">
      <c r="A508" s="134" t="s">
        <v>445</v>
      </c>
      <c r="B508" s="129" t="s">
        <v>384</v>
      </c>
      <c r="C508" s="130" t="s">
        <v>165</v>
      </c>
      <c r="D508" s="131">
        <v>1081230</v>
      </c>
      <c r="E508" s="131">
        <v>1071841.92</v>
      </c>
      <c r="F508" s="121">
        <f t="shared" si="7"/>
        <v>9388.080000000075</v>
      </c>
      <c r="G508" s="132"/>
      <c r="H508" s="133"/>
    </row>
    <row r="509" spans="1:8" ht="13.5" thickBot="1">
      <c r="A509" s="134" t="s">
        <v>446</v>
      </c>
      <c r="B509" s="129" t="s">
        <v>384</v>
      </c>
      <c r="C509" s="130" t="s">
        <v>166</v>
      </c>
      <c r="D509" s="131">
        <v>1081230</v>
      </c>
      <c r="E509" s="131">
        <v>1071841.92</v>
      </c>
      <c r="F509" s="121">
        <f t="shared" si="7"/>
        <v>9388.080000000075</v>
      </c>
      <c r="G509" s="132"/>
      <c r="H509" s="133"/>
    </row>
    <row r="510" spans="1:8" ht="13.5" thickBot="1">
      <c r="A510" s="134" t="s">
        <v>447</v>
      </c>
      <c r="B510" s="129" t="s">
        <v>384</v>
      </c>
      <c r="C510" s="130" t="s">
        <v>167</v>
      </c>
      <c r="D510" s="131">
        <v>827050</v>
      </c>
      <c r="E510" s="131">
        <v>819843.49</v>
      </c>
      <c r="F510" s="121">
        <f t="shared" si="7"/>
        <v>7206.510000000009</v>
      </c>
      <c r="G510" s="132"/>
      <c r="H510" s="133"/>
    </row>
    <row r="511" spans="1:8" ht="13.5" thickBot="1">
      <c r="A511" s="134" t="s">
        <v>449</v>
      </c>
      <c r="B511" s="129" t="s">
        <v>384</v>
      </c>
      <c r="C511" s="130" t="s">
        <v>168</v>
      </c>
      <c r="D511" s="131">
        <v>254180</v>
      </c>
      <c r="E511" s="131">
        <v>251998.43</v>
      </c>
      <c r="F511" s="121">
        <f t="shared" si="7"/>
        <v>2181.570000000007</v>
      </c>
      <c r="G511" s="132"/>
      <c r="H511" s="133"/>
    </row>
    <row r="512" spans="1:8" ht="13.5" thickBot="1">
      <c r="A512" s="134" t="s">
        <v>974</v>
      </c>
      <c r="B512" s="129" t="s">
        <v>384</v>
      </c>
      <c r="C512" s="130" t="s">
        <v>169</v>
      </c>
      <c r="D512" s="131">
        <v>11885480</v>
      </c>
      <c r="E512" s="131">
        <v>11885479.19</v>
      </c>
      <c r="F512" s="121">
        <f t="shared" si="7"/>
        <v>0.8100000005215406</v>
      </c>
      <c r="G512" s="132"/>
      <c r="H512" s="133"/>
    </row>
    <row r="513" spans="1:8" ht="13.5" thickBot="1">
      <c r="A513" s="134" t="s">
        <v>962</v>
      </c>
      <c r="B513" s="129" t="s">
        <v>384</v>
      </c>
      <c r="C513" s="130" t="s">
        <v>170</v>
      </c>
      <c r="D513" s="131">
        <v>11885480</v>
      </c>
      <c r="E513" s="131">
        <v>11885479.19</v>
      </c>
      <c r="F513" s="121">
        <f t="shared" si="7"/>
        <v>0.8100000005215406</v>
      </c>
      <c r="G513" s="132"/>
      <c r="H513" s="133"/>
    </row>
    <row r="514" spans="1:8" ht="13.5" thickBot="1">
      <c r="A514" s="134" t="s">
        <v>445</v>
      </c>
      <c r="B514" s="129" t="s">
        <v>384</v>
      </c>
      <c r="C514" s="130" t="s">
        <v>171</v>
      </c>
      <c r="D514" s="131">
        <v>11172480</v>
      </c>
      <c r="E514" s="131">
        <v>11172479.19</v>
      </c>
      <c r="F514" s="121">
        <f t="shared" si="7"/>
        <v>0.8100000005215406</v>
      </c>
      <c r="G514" s="132"/>
      <c r="H514" s="133"/>
    </row>
    <row r="515" spans="1:8" ht="13.5" thickBot="1">
      <c r="A515" s="134" t="s">
        <v>446</v>
      </c>
      <c r="B515" s="129" t="s">
        <v>384</v>
      </c>
      <c r="C515" s="130" t="s">
        <v>172</v>
      </c>
      <c r="D515" s="131">
        <v>8892570</v>
      </c>
      <c r="E515" s="131">
        <v>8892569.19</v>
      </c>
      <c r="F515" s="121">
        <f t="shared" si="7"/>
        <v>0.8100000005215406</v>
      </c>
      <c r="G515" s="132"/>
      <c r="H515" s="133"/>
    </row>
    <row r="516" spans="1:8" ht="13.5" thickBot="1">
      <c r="A516" s="134" t="s">
        <v>447</v>
      </c>
      <c r="B516" s="129" t="s">
        <v>384</v>
      </c>
      <c r="C516" s="130" t="s">
        <v>173</v>
      </c>
      <c r="D516" s="131">
        <v>6685950</v>
      </c>
      <c r="E516" s="131">
        <v>6685949.19</v>
      </c>
      <c r="F516" s="121">
        <f t="shared" si="7"/>
        <v>0.8099999995902181</v>
      </c>
      <c r="G516" s="132"/>
      <c r="H516" s="133"/>
    </row>
    <row r="517" spans="1:8" ht="13.5" thickBot="1">
      <c r="A517" s="134" t="s">
        <v>449</v>
      </c>
      <c r="B517" s="129" t="s">
        <v>384</v>
      </c>
      <c r="C517" s="130" t="s">
        <v>174</v>
      </c>
      <c r="D517" s="131">
        <v>2206620</v>
      </c>
      <c r="E517" s="131">
        <v>2206620</v>
      </c>
      <c r="F517" s="121">
        <f t="shared" si="7"/>
        <v>0</v>
      </c>
      <c r="G517" s="132"/>
      <c r="H517" s="133"/>
    </row>
    <row r="518" spans="1:8" ht="13.5" thickBot="1">
      <c r="A518" s="134" t="s">
        <v>450</v>
      </c>
      <c r="B518" s="129" t="s">
        <v>384</v>
      </c>
      <c r="C518" s="130" t="s">
        <v>175</v>
      </c>
      <c r="D518" s="131">
        <v>2131910</v>
      </c>
      <c r="E518" s="131">
        <v>2131910</v>
      </c>
      <c r="F518" s="121">
        <f t="shared" si="7"/>
        <v>0</v>
      </c>
      <c r="G518" s="132"/>
      <c r="H518" s="133"/>
    </row>
    <row r="519" spans="1:8" ht="13.5" thickBot="1">
      <c r="A519" s="134" t="s">
        <v>451</v>
      </c>
      <c r="B519" s="129" t="s">
        <v>384</v>
      </c>
      <c r="C519" s="130" t="s">
        <v>176</v>
      </c>
      <c r="D519" s="131">
        <v>174823.7</v>
      </c>
      <c r="E519" s="131">
        <v>174823.7</v>
      </c>
      <c r="F519" s="121">
        <f t="shared" si="7"/>
        <v>0</v>
      </c>
      <c r="G519" s="132"/>
      <c r="H519" s="133"/>
    </row>
    <row r="520" spans="1:8" ht="13.5" thickBot="1">
      <c r="A520" s="134" t="s">
        <v>458</v>
      </c>
      <c r="B520" s="129" t="s">
        <v>384</v>
      </c>
      <c r="C520" s="130" t="s">
        <v>761</v>
      </c>
      <c r="D520" s="131">
        <v>15000</v>
      </c>
      <c r="E520" s="131">
        <v>15000</v>
      </c>
      <c r="F520" s="121">
        <f t="shared" si="7"/>
        <v>0</v>
      </c>
      <c r="G520" s="132"/>
      <c r="H520" s="133"/>
    </row>
    <row r="521" spans="1:8" ht="13.5" thickBot="1">
      <c r="A521" s="134" t="s">
        <v>459</v>
      </c>
      <c r="B521" s="129" t="s">
        <v>384</v>
      </c>
      <c r="C521" s="130" t="s">
        <v>177</v>
      </c>
      <c r="D521" s="131">
        <v>1187013.68</v>
      </c>
      <c r="E521" s="131">
        <v>1187013.68</v>
      </c>
      <c r="F521" s="121">
        <f aca="true" t="shared" si="8" ref="F521:F584">D521-E521</f>
        <v>0</v>
      </c>
      <c r="G521" s="132"/>
      <c r="H521" s="133"/>
    </row>
    <row r="522" spans="1:8" ht="13.5" thickBot="1">
      <c r="A522" s="134" t="s">
        <v>452</v>
      </c>
      <c r="B522" s="129" t="s">
        <v>384</v>
      </c>
      <c r="C522" s="130" t="s">
        <v>178</v>
      </c>
      <c r="D522" s="131">
        <v>214534.44</v>
      </c>
      <c r="E522" s="131">
        <v>214534.44</v>
      </c>
      <c r="F522" s="121">
        <f t="shared" si="8"/>
        <v>0</v>
      </c>
      <c r="G522" s="132"/>
      <c r="H522" s="133"/>
    </row>
    <row r="523" spans="1:8" ht="13.5" thickBot="1">
      <c r="A523" s="134" t="s">
        <v>453</v>
      </c>
      <c r="B523" s="129" t="s">
        <v>384</v>
      </c>
      <c r="C523" s="130" t="s">
        <v>179</v>
      </c>
      <c r="D523" s="131">
        <v>540538.18</v>
      </c>
      <c r="E523" s="131">
        <v>540538.18</v>
      </c>
      <c r="F523" s="121">
        <f t="shared" si="8"/>
        <v>0</v>
      </c>
      <c r="G523" s="132"/>
      <c r="H523" s="133"/>
    </row>
    <row r="524" spans="1:8" ht="13.5" thickBot="1">
      <c r="A524" s="134" t="s">
        <v>454</v>
      </c>
      <c r="B524" s="129" t="s">
        <v>384</v>
      </c>
      <c r="C524" s="130" t="s">
        <v>180</v>
      </c>
      <c r="D524" s="131">
        <v>148000</v>
      </c>
      <c r="E524" s="131">
        <v>148000</v>
      </c>
      <c r="F524" s="121">
        <f t="shared" si="8"/>
        <v>0</v>
      </c>
      <c r="G524" s="132"/>
      <c r="H524" s="133"/>
    </row>
    <row r="525" spans="1:8" ht="13.5" thickBot="1">
      <c r="A525" s="134" t="s">
        <v>455</v>
      </c>
      <c r="B525" s="129" t="s">
        <v>384</v>
      </c>
      <c r="C525" s="130" t="s">
        <v>181</v>
      </c>
      <c r="D525" s="131">
        <v>713000</v>
      </c>
      <c r="E525" s="131">
        <v>713000</v>
      </c>
      <c r="F525" s="121">
        <f t="shared" si="8"/>
        <v>0</v>
      </c>
      <c r="G525" s="132"/>
      <c r="H525" s="133"/>
    </row>
    <row r="526" spans="1:8" ht="13.5" thickBot="1">
      <c r="A526" s="134" t="s">
        <v>456</v>
      </c>
      <c r="B526" s="129" t="s">
        <v>384</v>
      </c>
      <c r="C526" s="130" t="s">
        <v>182</v>
      </c>
      <c r="D526" s="131">
        <v>33000</v>
      </c>
      <c r="E526" s="131">
        <v>33000</v>
      </c>
      <c r="F526" s="121">
        <f t="shared" si="8"/>
        <v>0</v>
      </c>
      <c r="G526" s="132"/>
      <c r="H526" s="133"/>
    </row>
    <row r="527" spans="1:8" ht="13.5" thickBot="1">
      <c r="A527" s="134" t="s">
        <v>457</v>
      </c>
      <c r="B527" s="129" t="s">
        <v>384</v>
      </c>
      <c r="C527" s="130" t="s">
        <v>183</v>
      </c>
      <c r="D527" s="131">
        <v>680000</v>
      </c>
      <c r="E527" s="131">
        <v>680000</v>
      </c>
      <c r="F527" s="121">
        <f t="shared" si="8"/>
        <v>0</v>
      </c>
      <c r="G527" s="132"/>
      <c r="H527" s="133"/>
    </row>
    <row r="528" spans="1:8" ht="57" thickBot="1">
      <c r="A528" s="134" t="s">
        <v>947</v>
      </c>
      <c r="B528" s="129" t="s">
        <v>384</v>
      </c>
      <c r="C528" s="130" t="s">
        <v>762</v>
      </c>
      <c r="D528" s="131">
        <v>13997</v>
      </c>
      <c r="E528" s="131">
        <v>13997</v>
      </c>
      <c r="F528" s="121">
        <f t="shared" si="8"/>
        <v>0</v>
      </c>
      <c r="G528" s="132"/>
      <c r="H528" s="133"/>
    </row>
    <row r="529" spans="1:8" ht="13.5" thickBot="1">
      <c r="A529" s="134" t="s">
        <v>967</v>
      </c>
      <c r="B529" s="129" t="s">
        <v>384</v>
      </c>
      <c r="C529" s="130" t="s">
        <v>763</v>
      </c>
      <c r="D529" s="131">
        <v>13997</v>
      </c>
      <c r="E529" s="131">
        <v>13997</v>
      </c>
      <c r="F529" s="121">
        <f t="shared" si="8"/>
        <v>0</v>
      </c>
      <c r="G529" s="132"/>
      <c r="H529" s="133"/>
    </row>
    <row r="530" spans="1:8" ht="13.5" thickBot="1">
      <c r="A530" s="134" t="s">
        <v>445</v>
      </c>
      <c r="B530" s="129" t="s">
        <v>384</v>
      </c>
      <c r="C530" s="130" t="s">
        <v>764</v>
      </c>
      <c r="D530" s="131">
        <v>13997</v>
      </c>
      <c r="E530" s="131">
        <v>13997</v>
      </c>
      <c r="F530" s="121">
        <f t="shared" si="8"/>
        <v>0</v>
      </c>
      <c r="G530" s="132"/>
      <c r="H530" s="133"/>
    </row>
    <row r="531" spans="1:8" ht="13.5" thickBot="1">
      <c r="A531" s="134" t="s">
        <v>450</v>
      </c>
      <c r="B531" s="129" t="s">
        <v>384</v>
      </c>
      <c r="C531" s="130" t="s">
        <v>765</v>
      </c>
      <c r="D531" s="131">
        <v>13997</v>
      </c>
      <c r="E531" s="131">
        <v>13997</v>
      </c>
      <c r="F531" s="121">
        <f t="shared" si="8"/>
        <v>0</v>
      </c>
      <c r="G531" s="132"/>
      <c r="H531" s="133"/>
    </row>
    <row r="532" spans="1:8" ht="13.5" thickBot="1">
      <c r="A532" s="134" t="s">
        <v>452</v>
      </c>
      <c r="B532" s="129" t="s">
        <v>384</v>
      </c>
      <c r="C532" s="130" t="s">
        <v>766</v>
      </c>
      <c r="D532" s="131">
        <v>13997</v>
      </c>
      <c r="E532" s="131">
        <v>13997</v>
      </c>
      <c r="F532" s="121">
        <f t="shared" si="8"/>
        <v>0</v>
      </c>
      <c r="G532" s="132"/>
      <c r="H532" s="133"/>
    </row>
    <row r="533" spans="1:8" ht="34.5" thickBot="1">
      <c r="A533" s="134" t="s">
        <v>989</v>
      </c>
      <c r="B533" s="129" t="s">
        <v>384</v>
      </c>
      <c r="C533" s="130" t="s">
        <v>184</v>
      </c>
      <c r="D533" s="131">
        <v>72000</v>
      </c>
      <c r="E533" s="131">
        <v>72000</v>
      </c>
      <c r="F533" s="121">
        <f t="shared" si="8"/>
        <v>0</v>
      </c>
      <c r="G533" s="132"/>
      <c r="H533" s="133"/>
    </row>
    <row r="534" spans="1:8" ht="13.5" thickBot="1">
      <c r="A534" s="134" t="s">
        <v>967</v>
      </c>
      <c r="B534" s="129" t="s">
        <v>384</v>
      </c>
      <c r="C534" s="130" t="s">
        <v>185</v>
      </c>
      <c r="D534" s="131">
        <v>72000</v>
      </c>
      <c r="E534" s="131">
        <v>72000</v>
      </c>
      <c r="F534" s="121">
        <f t="shared" si="8"/>
        <v>0</v>
      </c>
      <c r="G534" s="132"/>
      <c r="H534" s="133"/>
    </row>
    <row r="535" spans="1:8" ht="13.5" thickBot="1">
      <c r="A535" s="134" t="s">
        <v>445</v>
      </c>
      <c r="B535" s="129" t="s">
        <v>384</v>
      </c>
      <c r="C535" s="130" t="s">
        <v>767</v>
      </c>
      <c r="D535" s="131">
        <v>28000</v>
      </c>
      <c r="E535" s="131">
        <v>28000</v>
      </c>
      <c r="F535" s="121">
        <f t="shared" si="8"/>
        <v>0</v>
      </c>
      <c r="G535" s="132"/>
      <c r="H535" s="133"/>
    </row>
    <row r="536" spans="1:8" ht="13.5" thickBot="1">
      <c r="A536" s="134" t="s">
        <v>450</v>
      </c>
      <c r="B536" s="129" t="s">
        <v>384</v>
      </c>
      <c r="C536" s="130" t="s">
        <v>768</v>
      </c>
      <c r="D536" s="131">
        <v>12000</v>
      </c>
      <c r="E536" s="131">
        <v>12000</v>
      </c>
      <c r="F536" s="121">
        <f t="shared" si="8"/>
        <v>0</v>
      </c>
      <c r="G536" s="132"/>
      <c r="H536" s="133"/>
    </row>
    <row r="537" spans="1:8" ht="13.5" thickBot="1">
      <c r="A537" s="134" t="s">
        <v>453</v>
      </c>
      <c r="B537" s="129" t="s">
        <v>384</v>
      </c>
      <c r="C537" s="130" t="s">
        <v>769</v>
      </c>
      <c r="D537" s="131">
        <v>12000</v>
      </c>
      <c r="E537" s="131">
        <v>12000</v>
      </c>
      <c r="F537" s="121">
        <f t="shared" si="8"/>
        <v>0</v>
      </c>
      <c r="G537" s="132"/>
      <c r="H537" s="133"/>
    </row>
    <row r="538" spans="1:8" ht="13.5" thickBot="1">
      <c r="A538" s="134" t="s">
        <v>454</v>
      </c>
      <c r="B538" s="129" t="s">
        <v>384</v>
      </c>
      <c r="C538" s="130" t="s">
        <v>770</v>
      </c>
      <c r="D538" s="131">
        <v>16000</v>
      </c>
      <c r="E538" s="131">
        <v>16000</v>
      </c>
      <c r="F538" s="121">
        <f t="shared" si="8"/>
        <v>0</v>
      </c>
      <c r="G538" s="132"/>
      <c r="H538" s="133"/>
    </row>
    <row r="539" spans="1:8" ht="13.5" thickBot="1">
      <c r="A539" s="134" t="s">
        <v>455</v>
      </c>
      <c r="B539" s="129" t="s">
        <v>384</v>
      </c>
      <c r="C539" s="130" t="s">
        <v>186</v>
      </c>
      <c r="D539" s="131">
        <v>44000</v>
      </c>
      <c r="E539" s="131">
        <v>44000</v>
      </c>
      <c r="F539" s="121">
        <f t="shared" si="8"/>
        <v>0</v>
      </c>
      <c r="G539" s="132"/>
      <c r="H539" s="133"/>
    </row>
    <row r="540" spans="1:8" ht="13.5" thickBot="1">
      <c r="A540" s="134" t="s">
        <v>457</v>
      </c>
      <c r="B540" s="129" t="s">
        <v>384</v>
      </c>
      <c r="C540" s="130" t="s">
        <v>187</v>
      </c>
      <c r="D540" s="131">
        <v>44000</v>
      </c>
      <c r="E540" s="131">
        <v>44000</v>
      </c>
      <c r="F540" s="121">
        <f t="shared" si="8"/>
        <v>0</v>
      </c>
      <c r="G540" s="132"/>
      <c r="H540" s="133"/>
    </row>
    <row r="541" spans="1:8" ht="34.5" thickBot="1">
      <c r="A541" s="134" t="s">
        <v>990</v>
      </c>
      <c r="B541" s="129" t="s">
        <v>384</v>
      </c>
      <c r="C541" s="130" t="s">
        <v>188</v>
      </c>
      <c r="D541" s="131">
        <v>183000</v>
      </c>
      <c r="E541" s="131">
        <v>13000</v>
      </c>
      <c r="F541" s="121">
        <f t="shared" si="8"/>
        <v>170000</v>
      </c>
      <c r="G541" s="132"/>
      <c r="H541" s="133"/>
    </row>
    <row r="542" spans="1:8" ht="13.5" thickBot="1">
      <c r="A542" s="134" t="s">
        <v>967</v>
      </c>
      <c r="B542" s="129" t="s">
        <v>384</v>
      </c>
      <c r="C542" s="130" t="s">
        <v>189</v>
      </c>
      <c r="D542" s="131">
        <v>183000</v>
      </c>
      <c r="E542" s="131">
        <v>13000</v>
      </c>
      <c r="F542" s="121">
        <f t="shared" si="8"/>
        <v>170000</v>
      </c>
      <c r="G542" s="132"/>
      <c r="H542" s="133"/>
    </row>
    <row r="543" spans="1:8" ht="13.5" thickBot="1">
      <c r="A543" s="134" t="s">
        <v>445</v>
      </c>
      <c r="B543" s="129" t="s">
        <v>384</v>
      </c>
      <c r="C543" s="130" t="s">
        <v>190</v>
      </c>
      <c r="D543" s="131">
        <v>170000</v>
      </c>
      <c r="E543" s="131">
        <v>0</v>
      </c>
      <c r="F543" s="121">
        <f t="shared" si="8"/>
        <v>170000</v>
      </c>
      <c r="G543" s="132"/>
      <c r="H543" s="133"/>
    </row>
    <row r="544" spans="1:8" ht="13.5" thickBot="1">
      <c r="A544" s="134" t="s">
        <v>446</v>
      </c>
      <c r="B544" s="129" t="s">
        <v>384</v>
      </c>
      <c r="C544" s="130" t="s">
        <v>771</v>
      </c>
      <c r="D544" s="131">
        <v>120000</v>
      </c>
      <c r="E544" s="131">
        <v>0</v>
      </c>
      <c r="F544" s="121">
        <f t="shared" si="8"/>
        <v>120000</v>
      </c>
      <c r="G544" s="132"/>
      <c r="H544" s="133"/>
    </row>
    <row r="545" spans="1:8" ht="13.5" thickBot="1">
      <c r="A545" s="134" t="s">
        <v>448</v>
      </c>
      <c r="B545" s="129" t="s">
        <v>384</v>
      </c>
      <c r="C545" s="130" t="s">
        <v>772</v>
      </c>
      <c r="D545" s="131">
        <v>120000</v>
      </c>
      <c r="E545" s="131">
        <v>0</v>
      </c>
      <c r="F545" s="121">
        <f t="shared" si="8"/>
        <v>120000</v>
      </c>
      <c r="G545" s="132"/>
      <c r="H545" s="133"/>
    </row>
    <row r="546" spans="1:8" ht="13.5" thickBot="1">
      <c r="A546" s="134" t="s">
        <v>454</v>
      </c>
      <c r="B546" s="129" t="s">
        <v>384</v>
      </c>
      <c r="C546" s="130" t="s">
        <v>191</v>
      </c>
      <c r="D546" s="131">
        <v>50000</v>
      </c>
      <c r="E546" s="131">
        <v>0</v>
      </c>
      <c r="F546" s="121">
        <f t="shared" si="8"/>
        <v>50000</v>
      </c>
      <c r="G546" s="132"/>
      <c r="H546" s="133"/>
    </row>
    <row r="547" spans="1:8" ht="13.5" thickBot="1">
      <c r="A547" s="134" t="s">
        <v>455</v>
      </c>
      <c r="B547" s="129" t="s">
        <v>384</v>
      </c>
      <c r="C547" s="130" t="s">
        <v>192</v>
      </c>
      <c r="D547" s="131">
        <v>13000</v>
      </c>
      <c r="E547" s="131">
        <v>13000</v>
      </c>
      <c r="F547" s="121">
        <f t="shared" si="8"/>
        <v>0</v>
      </c>
      <c r="G547" s="132"/>
      <c r="H547" s="133"/>
    </row>
    <row r="548" spans="1:8" ht="13.5" thickBot="1">
      <c r="A548" s="134" t="s">
        <v>456</v>
      </c>
      <c r="B548" s="129" t="s">
        <v>384</v>
      </c>
      <c r="C548" s="130" t="s">
        <v>193</v>
      </c>
      <c r="D548" s="131">
        <v>13000</v>
      </c>
      <c r="E548" s="131">
        <v>13000</v>
      </c>
      <c r="F548" s="121">
        <f t="shared" si="8"/>
        <v>0</v>
      </c>
      <c r="G548" s="132"/>
      <c r="H548" s="133"/>
    </row>
    <row r="549" spans="1:8" ht="13.5" thickBot="1">
      <c r="A549" s="134" t="s">
        <v>1211</v>
      </c>
      <c r="B549" s="129" t="s">
        <v>384</v>
      </c>
      <c r="C549" s="130" t="s">
        <v>194</v>
      </c>
      <c r="D549" s="131">
        <v>4440000</v>
      </c>
      <c r="E549" s="131">
        <v>4440000</v>
      </c>
      <c r="F549" s="121">
        <f t="shared" si="8"/>
        <v>0</v>
      </c>
      <c r="G549" s="132"/>
      <c r="H549" s="133"/>
    </row>
    <row r="550" spans="1:8" ht="13.5" thickBot="1">
      <c r="A550" s="134" t="s">
        <v>195</v>
      </c>
      <c r="B550" s="129" t="s">
        <v>384</v>
      </c>
      <c r="C550" s="130" t="s">
        <v>196</v>
      </c>
      <c r="D550" s="131">
        <v>4440000</v>
      </c>
      <c r="E550" s="131">
        <v>4440000</v>
      </c>
      <c r="F550" s="121">
        <f t="shared" si="8"/>
        <v>0</v>
      </c>
      <c r="G550" s="132"/>
      <c r="H550" s="133"/>
    </row>
    <row r="551" spans="1:8" ht="57" thickBot="1">
      <c r="A551" s="134" t="s">
        <v>991</v>
      </c>
      <c r="B551" s="129" t="s">
        <v>384</v>
      </c>
      <c r="C551" s="130" t="s">
        <v>206</v>
      </c>
      <c r="D551" s="131">
        <v>4440000</v>
      </c>
      <c r="E551" s="131">
        <v>4440000</v>
      </c>
      <c r="F551" s="121">
        <f t="shared" si="8"/>
        <v>0</v>
      </c>
      <c r="G551" s="132"/>
      <c r="H551" s="133"/>
    </row>
    <row r="552" spans="1:8" ht="13.5" thickBot="1">
      <c r="A552" s="134" t="s">
        <v>967</v>
      </c>
      <c r="B552" s="129" t="s">
        <v>384</v>
      </c>
      <c r="C552" s="130" t="s">
        <v>207</v>
      </c>
      <c r="D552" s="131">
        <v>4440000</v>
      </c>
      <c r="E552" s="131">
        <v>4440000</v>
      </c>
      <c r="F552" s="121">
        <f t="shared" si="8"/>
        <v>0</v>
      </c>
      <c r="G552" s="132"/>
      <c r="H552" s="133"/>
    </row>
    <row r="553" spans="1:8" ht="13.5" thickBot="1">
      <c r="A553" s="134" t="s">
        <v>445</v>
      </c>
      <c r="B553" s="129" t="s">
        <v>384</v>
      </c>
      <c r="C553" s="130" t="s">
        <v>208</v>
      </c>
      <c r="D553" s="131">
        <v>4440000</v>
      </c>
      <c r="E553" s="131">
        <v>4440000</v>
      </c>
      <c r="F553" s="121">
        <f t="shared" si="8"/>
        <v>0</v>
      </c>
      <c r="G553" s="132"/>
      <c r="H553" s="133"/>
    </row>
    <row r="554" spans="1:8" ht="13.5" thickBot="1">
      <c r="A554" s="134" t="s">
        <v>450</v>
      </c>
      <c r="B554" s="129" t="s">
        <v>384</v>
      </c>
      <c r="C554" s="130" t="s">
        <v>209</v>
      </c>
      <c r="D554" s="131">
        <v>13734</v>
      </c>
      <c r="E554" s="131">
        <v>13734</v>
      </c>
      <c r="F554" s="121">
        <f t="shared" si="8"/>
        <v>0</v>
      </c>
      <c r="G554" s="132"/>
      <c r="H554" s="133"/>
    </row>
    <row r="555" spans="1:8" ht="13.5" thickBot="1">
      <c r="A555" s="134" t="s">
        <v>453</v>
      </c>
      <c r="B555" s="129" t="s">
        <v>384</v>
      </c>
      <c r="C555" s="130" t="s">
        <v>210</v>
      </c>
      <c r="D555" s="131">
        <v>13734</v>
      </c>
      <c r="E555" s="131">
        <v>13734</v>
      </c>
      <c r="F555" s="121">
        <f t="shared" si="8"/>
        <v>0</v>
      </c>
      <c r="G555" s="132"/>
      <c r="H555" s="133"/>
    </row>
    <row r="556" spans="1:8" ht="13.5" thickBot="1">
      <c r="A556" s="134" t="s">
        <v>469</v>
      </c>
      <c r="B556" s="129" t="s">
        <v>384</v>
      </c>
      <c r="C556" s="130" t="s">
        <v>211</v>
      </c>
      <c r="D556" s="131">
        <v>4426266</v>
      </c>
      <c r="E556" s="131">
        <v>4426266</v>
      </c>
      <c r="F556" s="121">
        <f t="shared" si="8"/>
        <v>0</v>
      </c>
      <c r="G556" s="132"/>
      <c r="H556" s="133"/>
    </row>
    <row r="557" spans="1:8" ht="13.5" thickBot="1">
      <c r="A557" s="134" t="s">
        <v>471</v>
      </c>
      <c r="B557" s="129" t="s">
        <v>384</v>
      </c>
      <c r="C557" s="130" t="s">
        <v>212</v>
      </c>
      <c r="D557" s="131">
        <v>4426266</v>
      </c>
      <c r="E557" s="131">
        <v>4426266</v>
      </c>
      <c r="F557" s="121">
        <f t="shared" si="8"/>
        <v>0</v>
      </c>
      <c r="G557" s="132"/>
      <c r="H557" s="133"/>
    </row>
    <row r="558" spans="1:8" ht="13.5" thickBot="1">
      <c r="A558" s="134" t="s">
        <v>1220</v>
      </c>
      <c r="B558" s="129" t="s">
        <v>384</v>
      </c>
      <c r="C558" s="130" t="s">
        <v>213</v>
      </c>
      <c r="D558" s="131">
        <v>53300000</v>
      </c>
      <c r="E558" s="131">
        <v>29363739.35</v>
      </c>
      <c r="F558" s="121">
        <f t="shared" si="8"/>
        <v>23936260.65</v>
      </c>
      <c r="G558" s="132"/>
      <c r="H558" s="133"/>
    </row>
    <row r="559" spans="1:8" ht="13.5" thickBot="1">
      <c r="A559" s="134" t="s">
        <v>1222</v>
      </c>
      <c r="B559" s="129" t="s">
        <v>384</v>
      </c>
      <c r="C559" s="130" t="s">
        <v>214</v>
      </c>
      <c r="D559" s="131">
        <v>53300000</v>
      </c>
      <c r="E559" s="131">
        <v>29363739.35</v>
      </c>
      <c r="F559" s="121">
        <f t="shared" si="8"/>
        <v>23936260.65</v>
      </c>
      <c r="G559" s="132"/>
      <c r="H559" s="133"/>
    </row>
    <row r="560" spans="1:8" ht="45.75" thickBot="1">
      <c r="A560" s="134" t="s">
        <v>992</v>
      </c>
      <c r="B560" s="129" t="s">
        <v>384</v>
      </c>
      <c r="C560" s="130" t="s">
        <v>773</v>
      </c>
      <c r="D560" s="131">
        <v>36800000</v>
      </c>
      <c r="E560" s="131">
        <v>12863739.35</v>
      </c>
      <c r="F560" s="121">
        <f t="shared" si="8"/>
        <v>23936260.65</v>
      </c>
      <c r="G560" s="132"/>
      <c r="H560" s="133"/>
    </row>
    <row r="561" spans="1:8" ht="13.5" thickBot="1">
      <c r="A561" s="134" t="s">
        <v>993</v>
      </c>
      <c r="B561" s="129" t="s">
        <v>384</v>
      </c>
      <c r="C561" s="130" t="s">
        <v>774</v>
      </c>
      <c r="D561" s="131">
        <v>36800000</v>
      </c>
      <c r="E561" s="131">
        <v>12863739.35</v>
      </c>
      <c r="F561" s="121">
        <f t="shared" si="8"/>
        <v>23936260.65</v>
      </c>
      <c r="G561" s="132"/>
      <c r="H561" s="133"/>
    </row>
    <row r="562" spans="1:8" ht="13.5" thickBot="1">
      <c r="A562" s="134" t="s">
        <v>445</v>
      </c>
      <c r="B562" s="129" t="s">
        <v>384</v>
      </c>
      <c r="C562" s="130" t="s">
        <v>775</v>
      </c>
      <c r="D562" s="131">
        <v>36800000</v>
      </c>
      <c r="E562" s="131">
        <v>12863739.35</v>
      </c>
      <c r="F562" s="121">
        <f t="shared" si="8"/>
        <v>23936260.65</v>
      </c>
      <c r="G562" s="132"/>
      <c r="H562" s="133"/>
    </row>
    <row r="563" spans="1:8" ht="13.5" thickBot="1">
      <c r="A563" s="134" t="s">
        <v>463</v>
      </c>
      <c r="B563" s="129" t="s">
        <v>384</v>
      </c>
      <c r="C563" s="130" t="s">
        <v>776</v>
      </c>
      <c r="D563" s="131">
        <v>36800000</v>
      </c>
      <c r="E563" s="131">
        <v>12863739.35</v>
      </c>
      <c r="F563" s="121">
        <f t="shared" si="8"/>
        <v>23936260.65</v>
      </c>
      <c r="G563" s="132"/>
      <c r="H563" s="133"/>
    </row>
    <row r="564" spans="1:8" ht="23.25" thickBot="1">
      <c r="A564" s="134" t="s">
        <v>465</v>
      </c>
      <c r="B564" s="129" t="s">
        <v>384</v>
      </c>
      <c r="C564" s="130" t="s">
        <v>777</v>
      </c>
      <c r="D564" s="131">
        <v>36800000</v>
      </c>
      <c r="E564" s="131">
        <v>12863739.35</v>
      </c>
      <c r="F564" s="121">
        <f t="shared" si="8"/>
        <v>23936260.65</v>
      </c>
      <c r="G564" s="132"/>
      <c r="H564" s="133"/>
    </row>
    <row r="565" spans="1:8" ht="34.5" thickBot="1">
      <c r="A565" s="134" t="s">
        <v>994</v>
      </c>
      <c r="B565" s="129" t="s">
        <v>384</v>
      </c>
      <c r="C565" s="130" t="s">
        <v>215</v>
      </c>
      <c r="D565" s="131">
        <v>16500000</v>
      </c>
      <c r="E565" s="131">
        <v>16500000</v>
      </c>
      <c r="F565" s="121">
        <f t="shared" si="8"/>
        <v>0</v>
      </c>
      <c r="G565" s="132"/>
      <c r="H565" s="133"/>
    </row>
    <row r="566" spans="1:8" ht="13.5" thickBot="1">
      <c r="A566" s="134" t="s">
        <v>993</v>
      </c>
      <c r="B566" s="129" t="s">
        <v>384</v>
      </c>
      <c r="C566" s="130" t="s">
        <v>778</v>
      </c>
      <c r="D566" s="131">
        <v>15800000</v>
      </c>
      <c r="E566" s="131">
        <v>15800000</v>
      </c>
      <c r="F566" s="121">
        <f t="shared" si="8"/>
        <v>0</v>
      </c>
      <c r="G566" s="132"/>
      <c r="H566" s="133"/>
    </row>
    <row r="567" spans="1:8" ht="13.5" thickBot="1">
      <c r="A567" s="134" t="s">
        <v>445</v>
      </c>
      <c r="B567" s="129" t="s">
        <v>384</v>
      </c>
      <c r="C567" s="130" t="s">
        <v>779</v>
      </c>
      <c r="D567" s="131">
        <v>15800000</v>
      </c>
      <c r="E567" s="131">
        <v>15800000</v>
      </c>
      <c r="F567" s="121">
        <f t="shared" si="8"/>
        <v>0</v>
      </c>
      <c r="G567" s="132"/>
      <c r="H567" s="133"/>
    </row>
    <row r="568" spans="1:8" ht="13.5" thickBot="1">
      <c r="A568" s="134" t="s">
        <v>463</v>
      </c>
      <c r="B568" s="129" t="s">
        <v>384</v>
      </c>
      <c r="C568" s="130" t="s">
        <v>780</v>
      </c>
      <c r="D568" s="131">
        <v>15800000</v>
      </c>
      <c r="E568" s="131">
        <v>15800000</v>
      </c>
      <c r="F568" s="121">
        <f t="shared" si="8"/>
        <v>0</v>
      </c>
      <c r="G568" s="132"/>
      <c r="H568" s="133"/>
    </row>
    <row r="569" spans="1:8" ht="23.25" thickBot="1">
      <c r="A569" s="134" t="s">
        <v>465</v>
      </c>
      <c r="B569" s="129" t="s">
        <v>384</v>
      </c>
      <c r="C569" s="130" t="s">
        <v>781</v>
      </c>
      <c r="D569" s="131">
        <v>15800000</v>
      </c>
      <c r="E569" s="131">
        <v>15800000</v>
      </c>
      <c r="F569" s="121">
        <f t="shared" si="8"/>
        <v>0</v>
      </c>
      <c r="G569" s="132"/>
      <c r="H569" s="133"/>
    </row>
    <row r="570" spans="1:8" ht="13.5" thickBot="1">
      <c r="A570" s="134" t="s">
        <v>970</v>
      </c>
      <c r="B570" s="129" t="s">
        <v>384</v>
      </c>
      <c r="C570" s="130" t="s">
        <v>216</v>
      </c>
      <c r="D570" s="131">
        <v>700000</v>
      </c>
      <c r="E570" s="131">
        <v>700000</v>
      </c>
      <c r="F570" s="121">
        <f t="shared" si="8"/>
        <v>0</v>
      </c>
      <c r="G570" s="132"/>
      <c r="H570" s="133"/>
    </row>
    <row r="571" spans="1:8" ht="13.5" thickBot="1">
      <c r="A571" s="134" t="s">
        <v>445</v>
      </c>
      <c r="B571" s="129" t="s">
        <v>384</v>
      </c>
      <c r="C571" s="130" t="s">
        <v>217</v>
      </c>
      <c r="D571" s="131">
        <v>700000</v>
      </c>
      <c r="E571" s="131">
        <v>700000</v>
      </c>
      <c r="F571" s="121">
        <f t="shared" si="8"/>
        <v>0</v>
      </c>
      <c r="G571" s="132"/>
      <c r="H571" s="133"/>
    </row>
    <row r="572" spans="1:8" ht="13.5" thickBot="1">
      <c r="A572" s="134" t="s">
        <v>463</v>
      </c>
      <c r="B572" s="129" t="s">
        <v>384</v>
      </c>
      <c r="C572" s="130" t="s">
        <v>218</v>
      </c>
      <c r="D572" s="131">
        <v>700000</v>
      </c>
      <c r="E572" s="131">
        <v>700000</v>
      </c>
      <c r="F572" s="121">
        <f t="shared" si="8"/>
        <v>0</v>
      </c>
      <c r="G572" s="132"/>
      <c r="H572" s="133"/>
    </row>
    <row r="573" spans="1:8" ht="23.25" thickBot="1">
      <c r="A573" s="134" t="s">
        <v>465</v>
      </c>
      <c r="B573" s="129" t="s">
        <v>384</v>
      </c>
      <c r="C573" s="130" t="s">
        <v>219</v>
      </c>
      <c r="D573" s="131">
        <v>700000</v>
      </c>
      <c r="E573" s="131">
        <v>700000</v>
      </c>
      <c r="F573" s="121">
        <f t="shared" si="8"/>
        <v>0</v>
      </c>
      <c r="G573" s="132"/>
      <c r="H573" s="133"/>
    </row>
    <row r="574" spans="1:8" ht="23.25" thickBot="1">
      <c r="A574" s="128" t="s">
        <v>220</v>
      </c>
      <c r="B574" s="129" t="s">
        <v>384</v>
      </c>
      <c r="C574" s="130" t="s">
        <v>221</v>
      </c>
      <c r="D574" s="131">
        <v>29123000</v>
      </c>
      <c r="E574" s="131">
        <v>29112739.24</v>
      </c>
      <c r="F574" s="121">
        <f t="shared" si="8"/>
        <v>10260.76000000164</v>
      </c>
      <c r="G574" s="132"/>
      <c r="H574" s="133"/>
    </row>
    <row r="575" spans="1:8" ht="13.5" thickBot="1">
      <c r="A575" s="134" t="s">
        <v>1203</v>
      </c>
      <c r="B575" s="129" t="s">
        <v>384</v>
      </c>
      <c r="C575" s="130" t="s">
        <v>223</v>
      </c>
      <c r="D575" s="131">
        <v>12141015</v>
      </c>
      <c r="E575" s="131">
        <v>12141015</v>
      </c>
      <c r="F575" s="121">
        <f t="shared" si="8"/>
        <v>0</v>
      </c>
      <c r="G575" s="132"/>
      <c r="H575" s="133"/>
    </row>
    <row r="576" spans="1:8" ht="13.5" thickBot="1">
      <c r="A576" s="134" t="s">
        <v>467</v>
      </c>
      <c r="B576" s="129" t="s">
        <v>384</v>
      </c>
      <c r="C576" s="130" t="s">
        <v>224</v>
      </c>
      <c r="D576" s="131">
        <v>12141015</v>
      </c>
      <c r="E576" s="131">
        <v>12141015</v>
      </c>
      <c r="F576" s="121">
        <f t="shared" si="8"/>
        <v>0</v>
      </c>
      <c r="G576" s="132"/>
      <c r="H576" s="133"/>
    </row>
    <row r="577" spans="1:8" ht="13.5" thickBot="1">
      <c r="A577" s="134" t="s">
        <v>974</v>
      </c>
      <c r="B577" s="129" t="s">
        <v>384</v>
      </c>
      <c r="C577" s="130" t="s">
        <v>225</v>
      </c>
      <c r="D577" s="131">
        <v>12066015</v>
      </c>
      <c r="E577" s="131">
        <v>12066015</v>
      </c>
      <c r="F577" s="121">
        <f t="shared" si="8"/>
        <v>0</v>
      </c>
      <c r="G577" s="132"/>
      <c r="H577" s="133"/>
    </row>
    <row r="578" spans="1:8" ht="34.5" thickBot="1">
      <c r="A578" s="134" t="s">
        <v>965</v>
      </c>
      <c r="B578" s="129" t="s">
        <v>384</v>
      </c>
      <c r="C578" s="130" t="s">
        <v>226</v>
      </c>
      <c r="D578" s="131">
        <v>12066015</v>
      </c>
      <c r="E578" s="131">
        <v>12066015</v>
      </c>
      <c r="F578" s="121">
        <f t="shared" si="8"/>
        <v>0</v>
      </c>
      <c r="G578" s="132"/>
      <c r="H578" s="133"/>
    </row>
    <row r="579" spans="1:8" ht="13.5" thickBot="1">
      <c r="A579" s="134" t="s">
        <v>445</v>
      </c>
      <c r="B579" s="129" t="s">
        <v>384</v>
      </c>
      <c r="C579" s="130" t="s">
        <v>227</v>
      </c>
      <c r="D579" s="131">
        <v>12066015</v>
      </c>
      <c r="E579" s="131">
        <v>12066015</v>
      </c>
      <c r="F579" s="121">
        <f t="shared" si="8"/>
        <v>0</v>
      </c>
      <c r="G579" s="132"/>
      <c r="H579" s="133"/>
    </row>
    <row r="580" spans="1:8" ht="13.5" thickBot="1">
      <c r="A580" s="134" t="s">
        <v>463</v>
      </c>
      <c r="B580" s="129" t="s">
        <v>384</v>
      </c>
      <c r="C580" s="130" t="s">
        <v>228</v>
      </c>
      <c r="D580" s="131">
        <v>12066015</v>
      </c>
      <c r="E580" s="131">
        <v>12066015</v>
      </c>
      <c r="F580" s="121">
        <f t="shared" si="8"/>
        <v>0</v>
      </c>
      <c r="G580" s="132"/>
      <c r="H580" s="133"/>
    </row>
    <row r="581" spans="1:8" ht="23.25" thickBot="1">
      <c r="A581" s="134" t="s">
        <v>465</v>
      </c>
      <c r="B581" s="129" t="s">
        <v>384</v>
      </c>
      <c r="C581" s="130" t="s">
        <v>229</v>
      </c>
      <c r="D581" s="131">
        <v>12066015</v>
      </c>
      <c r="E581" s="131">
        <v>12066015</v>
      </c>
      <c r="F581" s="121">
        <f t="shared" si="8"/>
        <v>0</v>
      </c>
      <c r="G581" s="132"/>
      <c r="H581" s="133"/>
    </row>
    <row r="582" spans="1:8" ht="45.75" thickBot="1">
      <c r="A582" s="134" t="s">
        <v>969</v>
      </c>
      <c r="B582" s="129" t="s">
        <v>384</v>
      </c>
      <c r="C582" s="130" t="s">
        <v>230</v>
      </c>
      <c r="D582" s="131">
        <v>75000</v>
      </c>
      <c r="E582" s="131">
        <v>75000</v>
      </c>
      <c r="F582" s="121">
        <f t="shared" si="8"/>
        <v>0</v>
      </c>
      <c r="G582" s="132"/>
      <c r="H582" s="133"/>
    </row>
    <row r="583" spans="1:8" ht="13.5" thickBot="1">
      <c r="A583" s="134" t="s">
        <v>970</v>
      </c>
      <c r="B583" s="129" t="s">
        <v>384</v>
      </c>
      <c r="C583" s="130" t="s">
        <v>231</v>
      </c>
      <c r="D583" s="131">
        <v>75000</v>
      </c>
      <c r="E583" s="131">
        <v>75000</v>
      </c>
      <c r="F583" s="121">
        <f t="shared" si="8"/>
        <v>0</v>
      </c>
      <c r="G583" s="132"/>
      <c r="H583" s="133"/>
    </row>
    <row r="584" spans="1:8" ht="13.5" thickBot="1">
      <c r="A584" s="134" t="s">
        <v>445</v>
      </c>
      <c r="B584" s="129" t="s">
        <v>384</v>
      </c>
      <c r="C584" s="130" t="s">
        <v>232</v>
      </c>
      <c r="D584" s="131">
        <v>75000</v>
      </c>
      <c r="E584" s="131">
        <v>75000</v>
      </c>
      <c r="F584" s="121">
        <f t="shared" si="8"/>
        <v>0</v>
      </c>
      <c r="G584" s="132"/>
      <c r="H584" s="133"/>
    </row>
    <row r="585" spans="1:8" ht="13.5" thickBot="1">
      <c r="A585" s="134" t="s">
        <v>463</v>
      </c>
      <c r="B585" s="129" t="s">
        <v>384</v>
      </c>
      <c r="C585" s="130" t="s">
        <v>233</v>
      </c>
      <c r="D585" s="131">
        <v>75000</v>
      </c>
      <c r="E585" s="131">
        <v>75000</v>
      </c>
      <c r="F585" s="121">
        <f aca="true" t="shared" si="9" ref="F585:F648">D585-E585</f>
        <v>0</v>
      </c>
      <c r="G585" s="132"/>
      <c r="H585" s="133"/>
    </row>
    <row r="586" spans="1:8" ht="23.25" thickBot="1">
      <c r="A586" s="134" t="s">
        <v>465</v>
      </c>
      <c r="B586" s="129" t="s">
        <v>384</v>
      </c>
      <c r="C586" s="130" t="s">
        <v>234</v>
      </c>
      <c r="D586" s="131">
        <v>75000</v>
      </c>
      <c r="E586" s="131">
        <v>75000</v>
      </c>
      <c r="F586" s="121">
        <f t="shared" si="9"/>
        <v>0</v>
      </c>
      <c r="G586" s="132"/>
      <c r="H586" s="133"/>
    </row>
    <row r="587" spans="1:8" ht="13.5" thickBot="1">
      <c r="A587" s="134" t="s">
        <v>235</v>
      </c>
      <c r="B587" s="129" t="s">
        <v>384</v>
      </c>
      <c r="C587" s="130" t="s">
        <v>236</v>
      </c>
      <c r="D587" s="131">
        <v>16981985</v>
      </c>
      <c r="E587" s="131">
        <v>16971724.24</v>
      </c>
      <c r="F587" s="121">
        <f t="shared" si="9"/>
        <v>10260.76000000164</v>
      </c>
      <c r="G587" s="132"/>
      <c r="H587" s="133"/>
    </row>
    <row r="588" spans="1:8" ht="13.5" thickBot="1">
      <c r="A588" s="134" t="s">
        <v>237</v>
      </c>
      <c r="B588" s="129" t="s">
        <v>384</v>
      </c>
      <c r="C588" s="130" t="s">
        <v>238</v>
      </c>
      <c r="D588" s="131">
        <v>12030491.91</v>
      </c>
      <c r="E588" s="131">
        <v>12020231.15</v>
      </c>
      <c r="F588" s="121">
        <f t="shared" si="9"/>
        <v>10260.759999999776</v>
      </c>
      <c r="G588" s="132"/>
      <c r="H588" s="133"/>
    </row>
    <row r="589" spans="1:8" ht="13.5" thickBot="1">
      <c r="A589" s="134" t="s">
        <v>974</v>
      </c>
      <c r="B589" s="129" t="s">
        <v>384</v>
      </c>
      <c r="C589" s="130" t="s">
        <v>239</v>
      </c>
      <c r="D589" s="131">
        <v>10705836</v>
      </c>
      <c r="E589" s="131">
        <v>10695575.24</v>
      </c>
      <c r="F589" s="121">
        <f t="shared" si="9"/>
        <v>10260.759999999776</v>
      </c>
      <c r="G589" s="132"/>
      <c r="H589" s="133"/>
    </row>
    <row r="590" spans="1:8" ht="34.5" thickBot="1">
      <c r="A590" s="134" t="s">
        <v>965</v>
      </c>
      <c r="B590" s="129" t="s">
        <v>384</v>
      </c>
      <c r="C590" s="130" t="s">
        <v>240</v>
      </c>
      <c r="D590" s="131">
        <v>9432836</v>
      </c>
      <c r="E590" s="131">
        <v>9432836</v>
      </c>
      <c r="F590" s="121">
        <f t="shared" si="9"/>
        <v>0</v>
      </c>
      <c r="G590" s="132"/>
      <c r="H590" s="133"/>
    </row>
    <row r="591" spans="1:8" ht="13.5" thickBot="1">
      <c r="A591" s="134" t="s">
        <v>445</v>
      </c>
      <c r="B591" s="129" t="s">
        <v>384</v>
      </c>
      <c r="C591" s="130" t="s">
        <v>241</v>
      </c>
      <c r="D591" s="131">
        <v>9432836</v>
      </c>
      <c r="E591" s="131">
        <v>9432836</v>
      </c>
      <c r="F591" s="121">
        <f t="shared" si="9"/>
        <v>0</v>
      </c>
      <c r="G591" s="132"/>
      <c r="H591" s="133"/>
    </row>
    <row r="592" spans="1:8" ht="13.5" thickBot="1">
      <c r="A592" s="134" t="s">
        <v>463</v>
      </c>
      <c r="B592" s="129" t="s">
        <v>384</v>
      </c>
      <c r="C592" s="130" t="s">
        <v>242</v>
      </c>
      <c r="D592" s="131">
        <v>9432836</v>
      </c>
      <c r="E592" s="131">
        <v>9432836</v>
      </c>
      <c r="F592" s="121">
        <f t="shared" si="9"/>
        <v>0</v>
      </c>
      <c r="G592" s="132"/>
      <c r="H592" s="133"/>
    </row>
    <row r="593" spans="1:8" ht="23.25" thickBot="1">
      <c r="A593" s="134" t="s">
        <v>465</v>
      </c>
      <c r="B593" s="129" t="s">
        <v>384</v>
      </c>
      <c r="C593" s="130" t="s">
        <v>243</v>
      </c>
      <c r="D593" s="131">
        <v>9432836</v>
      </c>
      <c r="E593" s="131">
        <v>9432836</v>
      </c>
      <c r="F593" s="121">
        <f t="shared" si="9"/>
        <v>0</v>
      </c>
      <c r="G593" s="132"/>
      <c r="H593" s="133"/>
    </row>
    <row r="594" spans="1:8" ht="13.5" thickBot="1">
      <c r="A594" s="134" t="s">
        <v>970</v>
      </c>
      <c r="B594" s="129" t="s">
        <v>384</v>
      </c>
      <c r="C594" s="130" t="s">
        <v>244</v>
      </c>
      <c r="D594" s="131">
        <v>1273000</v>
      </c>
      <c r="E594" s="131">
        <v>1262739.24</v>
      </c>
      <c r="F594" s="121">
        <f t="shared" si="9"/>
        <v>10260.76000000001</v>
      </c>
      <c r="G594" s="132"/>
      <c r="H594" s="133"/>
    </row>
    <row r="595" spans="1:8" ht="13.5" thickBot="1">
      <c r="A595" s="134" t="s">
        <v>445</v>
      </c>
      <c r="B595" s="129" t="s">
        <v>384</v>
      </c>
      <c r="C595" s="130" t="s">
        <v>245</v>
      </c>
      <c r="D595" s="131">
        <v>1273000</v>
      </c>
      <c r="E595" s="131">
        <v>1262739.24</v>
      </c>
      <c r="F595" s="121">
        <f t="shared" si="9"/>
        <v>10260.76000000001</v>
      </c>
      <c r="G595" s="132"/>
      <c r="H595" s="133"/>
    </row>
    <row r="596" spans="1:8" ht="13.5" thickBot="1">
      <c r="A596" s="134" t="s">
        <v>463</v>
      </c>
      <c r="B596" s="129" t="s">
        <v>384</v>
      </c>
      <c r="C596" s="130" t="s">
        <v>246</v>
      </c>
      <c r="D596" s="131">
        <v>1273000</v>
      </c>
      <c r="E596" s="131">
        <v>1262739.24</v>
      </c>
      <c r="F596" s="121">
        <f t="shared" si="9"/>
        <v>10260.76000000001</v>
      </c>
      <c r="G596" s="132"/>
      <c r="H596" s="133"/>
    </row>
    <row r="597" spans="1:8" ht="23.25" thickBot="1">
      <c r="A597" s="134" t="s">
        <v>465</v>
      </c>
      <c r="B597" s="129" t="s">
        <v>384</v>
      </c>
      <c r="C597" s="130" t="s">
        <v>247</v>
      </c>
      <c r="D597" s="131">
        <v>1273000</v>
      </c>
      <c r="E597" s="131">
        <v>1262739.24</v>
      </c>
      <c r="F597" s="121">
        <f t="shared" si="9"/>
        <v>10260.76000000001</v>
      </c>
      <c r="G597" s="132"/>
      <c r="H597" s="133"/>
    </row>
    <row r="598" spans="1:8" ht="13.5" thickBot="1">
      <c r="A598" s="134" t="s">
        <v>974</v>
      </c>
      <c r="B598" s="129" t="s">
        <v>384</v>
      </c>
      <c r="C598" s="130" t="s">
        <v>248</v>
      </c>
      <c r="D598" s="131">
        <v>1290655.91</v>
      </c>
      <c r="E598" s="131">
        <v>1290655.91</v>
      </c>
      <c r="F598" s="121">
        <f t="shared" si="9"/>
        <v>0</v>
      </c>
      <c r="G598" s="132"/>
      <c r="H598" s="133"/>
    </row>
    <row r="599" spans="1:8" ht="13.5" thickBot="1">
      <c r="A599" s="134" t="s">
        <v>962</v>
      </c>
      <c r="B599" s="129" t="s">
        <v>384</v>
      </c>
      <c r="C599" s="130" t="s">
        <v>249</v>
      </c>
      <c r="D599" s="131">
        <v>1290655.91</v>
      </c>
      <c r="E599" s="131">
        <v>1290655.91</v>
      </c>
      <c r="F599" s="121">
        <f t="shared" si="9"/>
        <v>0</v>
      </c>
      <c r="G599" s="132"/>
      <c r="H599" s="133"/>
    </row>
    <row r="600" spans="1:8" ht="13.5" thickBot="1">
      <c r="A600" s="134" t="s">
        <v>445</v>
      </c>
      <c r="B600" s="129" t="s">
        <v>384</v>
      </c>
      <c r="C600" s="130" t="s">
        <v>250</v>
      </c>
      <c r="D600" s="131">
        <v>1194333.87</v>
      </c>
      <c r="E600" s="131">
        <v>1194333.87</v>
      </c>
      <c r="F600" s="121">
        <f t="shared" si="9"/>
        <v>0</v>
      </c>
      <c r="G600" s="132"/>
      <c r="H600" s="133"/>
    </row>
    <row r="601" spans="1:8" ht="13.5" thickBot="1">
      <c r="A601" s="134" t="s">
        <v>446</v>
      </c>
      <c r="B601" s="129" t="s">
        <v>384</v>
      </c>
      <c r="C601" s="130" t="s">
        <v>251</v>
      </c>
      <c r="D601" s="131">
        <v>1021317.49</v>
      </c>
      <c r="E601" s="131">
        <v>1021317.49</v>
      </c>
      <c r="F601" s="121">
        <f t="shared" si="9"/>
        <v>0</v>
      </c>
      <c r="G601" s="132"/>
      <c r="H601" s="133"/>
    </row>
    <row r="602" spans="1:8" ht="13.5" thickBot="1">
      <c r="A602" s="134" t="s">
        <v>447</v>
      </c>
      <c r="B602" s="129" t="s">
        <v>384</v>
      </c>
      <c r="C602" s="130" t="s">
        <v>252</v>
      </c>
      <c r="D602" s="131">
        <v>806060.46</v>
      </c>
      <c r="E602" s="131">
        <v>806060.46</v>
      </c>
      <c r="F602" s="121">
        <f t="shared" si="9"/>
        <v>0</v>
      </c>
      <c r="G602" s="132"/>
      <c r="H602" s="133"/>
    </row>
    <row r="603" spans="1:8" ht="13.5" thickBot="1">
      <c r="A603" s="134" t="s">
        <v>449</v>
      </c>
      <c r="B603" s="129" t="s">
        <v>384</v>
      </c>
      <c r="C603" s="130" t="s">
        <v>253</v>
      </c>
      <c r="D603" s="131">
        <v>215257.03</v>
      </c>
      <c r="E603" s="131">
        <v>215257.03</v>
      </c>
      <c r="F603" s="121">
        <f t="shared" si="9"/>
        <v>0</v>
      </c>
      <c r="G603" s="132"/>
      <c r="H603" s="133"/>
    </row>
    <row r="604" spans="1:8" ht="13.5" thickBot="1">
      <c r="A604" s="134" t="s">
        <v>450</v>
      </c>
      <c r="B604" s="129" t="s">
        <v>384</v>
      </c>
      <c r="C604" s="130" t="s">
        <v>254</v>
      </c>
      <c r="D604" s="131">
        <v>161627.38</v>
      </c>
      <c r="E604" s="131">
        <v>161627.38</v>
      </c>
      <c r="F604" s="121">
        <f t="shared" si="9"/>
        <v>0</v>
      </c>
      <c r="G604" s="132"/>
      <c r="H604" s="133"/>
    </row>
    <row r="605" spans="1:8" ht="13.5" thickBot="1">
      <c r="A605" s="134" t="s">
        <v>451</v>
      </c>
      <c r="B605" s="129" t="s">
        <v>384</v>
      </c>
      <c r="C605" s="130" t="s">
        <v>255</v>
      </c>
      <c r="D605" s="131">
        <v>12424.5</v>
      </c>
      <c r="E605" s="131">
        <v>12424.5</v>
      </c>
      <c r="F605" s="121">
        <f t="shared" si="9"/>
        <v>0</v>
      </c>
      <c r="G605" s="132"/>
      <c r="H605" s="133"/>
    </row>
    <row r="606" spans="1:8" ht="13.5" thickBot="1">
      <c r="A606" s="134" t="s">
        <v>458</v>
      </c>
      <c r="B606" s="129" t="s">
        <v>384</v>
      </c>
      <c r="C606" s="130" t="s">
        <v>782</v>
      </c>
      <c r="D606" s="131">
        <v>835</v>
      </c>
      <c r="E606" s="131">
        <v>835</v>
      </c>
      <c r="F606" s="121">
        <f t="shared" si="9"/>
        <v>0</v>
      </c>
      <c r="G606" s="132"/>
      <c r="H606" s="133"/>
    </row>
    <row r="607" spans="1:8" ht="13.5" thickBot="1">
      <c r="A607" s="134" t="s">
        <v>459</v>
      </c>
      <c r="B607" s="129" t="s">
        <v>384</v>
      </c>
      <c r="C607" s="130" t="s">
        <v>256</v>
      </c>
      <c r="D607" s="131">
        <v>36806.24</v>
      </c>
      <c r="E607" s="131">
        <v>36806.24</v>
      </c>
      <c r="F607" s="121">
        <f t="shared" si="9"/>
        <v>0</v>
      </c>
      <c r="G607" s="132"/>
      <c r="H607" s="133"/>
    </row>
    <row r="608" spans="1:8" ht="13.5" thickBot="1">
      <c r="A608" s="134" t="s">
        <v>452</v>
      </c>
      <c r="B608" s="129" t="s">
        <v>384</v>
      </c>
      <c r="C608" s="130" t="s">
        <v>257</v>
      </c>
      <c r="D608" s="131">
        <v>21655.68</v>
      </c>
      <c r="E608" s="131">
        <v>21655.68</v>
      </c>
      <c r="F608" s="121">
        <f t="shared" si="9"/>
        <v>0</v>
      </c>
      <c r="G608" s="132"/>
      <c r="H608" s="133"/>
    </row>
    <row r="609" spans="1:8" ht="13.5" thickBot="1">
      <c r="A609" s="134" t="s">
        <v>453</v>
      </c>
      <c r="B609" s="129" t="s">
        <v>384</v>
      </c>
      <c r="C609" s="130" t="s">
        <v>258</v>
      </c>
      <c r="D609" s="131">
        <v>89905.96</v>
      </c>
      <c r="E609" s="131">
        <v>89905.96</v>
      </c>
      <c r="F609" s="121">
        <f t="shared" si="9"/>
        <v>0</v>
      </c>
      <c r="G609" s="132"/>
      <c r="H609" s="133"/>
    </row>
    <row r="610" spans="1:8" ht="13.5" thickBot="1">
      <c r="A610" s="134" t="s">
        <v>454</v>
      </c>
      <c r="B610" s="129" t="s">
        <v>384</v>
      </c>
      <c r="C610" s="130" t="s">
        <v>259</v>
      </c>
      <c r="D610" s="131">
        <v>11389</v>
      </c>
      <c r="E610" s="131">
        <v>11389</v>
      </c>
      <c r="F610" s="121">
        <f t="shared" si="9"/>
        <v>0</v>
      </c>
      <c r="G610" s="132"/>
      <c r="H610" s="133"/>
    </row>
    <row r="611" spans="1:8" ht="13.5" thickBot="1">
      <c r="A611" s="134" t="s">
        <v>455</v>
      </c>
      <c r="B611" s="129" t="s">
        <v>384</v>
      </c>
      <c r="C611" s="130" t="s">
        <v>260</v>
      </c>
      <c r="D611" s="131">
        <v>96322.04</v>
      </c>
      <c r="E611" s="131">
        <v>96322.04</v>
      </c>
      <c r="F611" s="121">
        <f t="shared" si="9"/>
        <v>0</v>
      </c>
      <c r="G611" s="132"/>
      <c r="H611" s="133"/>
    </row>
    <row r="612" spans="1:8" ht="13.5" thickBot="1">
      <c r="A612" s="134" t="s">
        <v>456</v>
      </c>
      <c r="B612" s="129" t="s">
        <v>384</v>
      </c>
      <c r="C612" s="130" t="s">
        <v>261</v>
      </c>
      <c r="D612" s="131">
        <v>62412.04</v>
      </c>
      <c r="E612" s="131">
        <v>62412.04</v>
      </c>
      <c r="F612" s="121">
        <f t="shared" si="9"/>
        <v>0</v>
      </c>
      <c r="G612" s="132"/>
      <c r="H612" s="133"/>
    </row>
    <row r="613" spans="1:8" ht="13.5" thickBot="1">
      <c r="A613" s="134" t="s">
        <v>457</v>
      </c>
      <c r="B613" s="129" t="s">
        <v>384</v>
      </c>
      <c r="C613" s="130" t="s">
        <v>262</v>
      </c>
      <c r="D613" s="131">
        <v>33910</v>
      </c>
      <c r="E613" s="131">
        <v>33910</v>
      </c>
      <c r="F613" s="121">
        <f t="shared" si="9"/>
        <v>0</v>
      </c>
      <c r="G613" s="132"/>
      <c r="H613" s="133"/>
    </row>
    <row r="614" spans="1:8" ht="57" thickBot="1">
      <c r="A614" s="134" t="s">
        <v>996</v>
      </c>
      <c r="B614" s="129" t="s">
        <v>384</v>
      </c>
      <c r="C614" s="130" t="s">
        <v>263</v>
      </c>
      <c r="D614" s="131">
        <v>6500</v>
      </c>
      <c r="E614" s="131">
        <v>6500</v>
      </c>
      <c r="F614" s="121">
        <f t="shared" si="9"/>
        <v>0</v>
      </c>
      <c r="G614" s="132"/>
      <c r="H614" s="133"/>
    </row>
    <row r="615" spans="1:8" ht="13.5" thickBot="1">
      <c r="A615" s="134" t="s">
        <v>997</v>
      </c>
      <c r="B615" s="129" t="s">
        <v>384</v>
      </c>
      <c r="C615" s="130" t="s">
        <v>264</v>
      </c>
      <c r="D615" s="131">
        <v>6500</v>
      </c>
      <c r="E615" s="131">
        <v>6500</v>
      </c>
      <c r="F615" s="121">
        <f t="shared" si="9"/>
        <v>0</v>
      </c>
      <c r="G615" s="132"/>
      <c r="H615" s="133"/>
    </row>
    <row r="616" spans="1:8" ht="13.5" thickBot="1">
      <c r="A616" s="134" t="s">
        <v>445</v>
      </c>
      <c r="B616" s="129" t="s">
        <v>384</v>
      </c>
      <c r="C616" s="130" t="s">
        <v>265</v>
      </c>
      <c r="D616" s="131">
        <v>6500</v>
      </c>
      <c r="E616" s="131">
        <v>6500</v>
      </c>
      <c r="F616" s="121">
        <f t="shared" si="9"/>
        <v>0</v>
      </c>
      <c r="G616" s="132"/>
      <c r="H616" s="133"/>
    </row>
    <row r="617" spans="1:8" ht="13.5" thickBot="1">
      <c r="A617" s="134" t="s">
        <v>463</v>
      </c>
      <c r="B617" s="129" t="s">
        <v>384</v>
      </c>
      <c r="C617" s="130" t="s">
        <v>266</v>
      </c>
      <c r="D617" s="131">
        <v>6500</v>
      </c>
      <c r="E617" s="131">
        <v>6500</v>
      </c>
      <c r="F617" s="121">
        <f t="shared" si="9"/>
        <v>0</v>
      </c>
      <c r="G617" s="132"/>
      <c r="H617" s="133"/>
    </row>
    <row r="618" spans="1:8" ht="23.25" thickBot="1">
      <c r="A618" s="134" t="s">
        <v>465</v>
      </c>
      <c r="B618" s="129" t="s">
        <v>384</v>
      </c>
      <c r="C618" s="130" t="s">
        <v>267</v>
      </c>
      <c r="D618" s="131">
        <v>6500</v>
      </c>
      <c r="E618" s="131">
        <v>6500</v>
      </c>
      <c r="F618" s="121">
        <f t="shared" si="9"/>
        <v>0</v>
      </c>
      <c r="G618" s="132"/>
      <c r="H618" s="133"/>
    </row>
    <row r="619" spans="1:8" ht="23.25" thickBot="1">
      <c r="A619" s="134" t="s">
        <v>957</v>
      </c>
      <c r="B619" s="129" t="s">
        <v>384</v>
      </c>
      <c r="C619" s="130" t="s">
        <v>268</v>
      </c>
      <c r="D619" s="131">
        <v>10500</v>
      </c>
      <c r="E619" s="131">
        <v>10500</v>
      </c>
      <c r="F619" s="121">
        <f t="shared" si="9"/>
        <v>0</v>
      </c>
      <c r="G619" s="132"/>
      <c r="H619" s="133"/>
    </row>
    <row r="620" spans="1:8" ht="13.5" thickBot="1">
      <c r="A620" s="134" t="s">
        <v>970</v>
      </c>
      <c r="B620" s="129" t="s">
        <v>384</v>
      </c>
      <c r="C620" s="130" t="s">
        <v>269</v>
      </c>
      <c r="D620" s="131">
        <v>10500</v>
      </c>
      <c r="E620" s="131">
        <v>10500</v>
      </c>
      <c r="F620" s="121">
        <f t="shared" si="9"/>
        <v>0</v>
      </c>
      <c r="G620" s="132"/>
      <c r="H620" s="133"/>
    </row>
    <row r="621" spans="1:8" ht="13.5" thickBot="1">
      <c r="A621" s="134" t="s">
        <v>445</v>
      </c>
      <c r="B621" s="129" t="s">
        <v>384</v>
      </c>
      <c r="C621" s="130" t="s">
        <v>270</v>
      </c>
      <c r="D621" s="131">
        <v>10500</v>
      </c>
      <c r="E621" s="131">
        <v>10500</v>
      </c>
      <c r="F621" s="121">
        <f t="shared" si="9"/>
        <v>0</v>
      </c>
      <c r="G621" s="132"/>
      <c r="H621" s="133"/>
    </row>
    <row r="622" spans="1:8" ht="13.5" thickBot="1">
      <c r="A622" s="134" t="s">
        <v>463</v>
      </c>
      <c r="B622" s="129" t="s">
        <v>384</v>
      </c>
      <c r="C622" s="130" t="s">
        <v>271</v>
      </c>
      <c r="D622" s="131">
        <v>10500</v>
      </c>
      <c r="E622" s="131">
        <v>10500</v>
      </c>
      <c r="F622" s="121">
        <f t="shared" si="9"/>
        <v>0</v>
      </c>
      <c r="G622" s="132"/>
      <c r="H622" s="133"/>
    </row>
    <row r="623" spans="1:8" ht="23.25" thickBot="1">
      <c r="A623" s="134" t="s">
        <v>465</v>
      </c>
      <c r="B623" s="129" t="s">
        <v>384</v>
      </c>
      <c r="C623" s="130" t="s">
        <v>272</v>
      </c>
      <c r="D623" s="131">
        <v>10500</v>
      </c>
      <c r="E623" s="131">
        <v>10500</v>
      </c>
      <c r="F623" s="121">
        <f t="shared" si="9"/>
        <v>0</v>
      </c>
      <c r="G623" s="132"/>
      <c r="H623" s="133"/>
    </row>
    <row r="624" spans="1:8" ht="45.75" thickBot="1">
      <c r="A624" s="134" t="s">
        <v>969</v>
      </c>
      <c r="B624" s="129" t="s">
        <v>384</v>
      </c>
      <c r="C624" s="130" t="s">
        <v>273</v>
      </c>
      <c r="D624" s="131">
        <v>17000</v>
      </c>
      <c r="E624" s="131">
        <v>17000</v>
      </c>
      <c r="F624" s="121">
        <f t="shared" si="9"/>
        <v>0</v>
      </c>
      <c r="G624" s="132"/>
      <c r="H624" s="133"/>
    </row>
    <row r="625" spans="1:8" ht="13.5" thickBot="1">
      <c r="A625" s="134" t="s">
        <v>468</v>
      </c>
      <c r="B625" s="129" t="s">
        <v>384</v>
      </c>
      <c r="C625" s="130" t="s">
        <v>274</v>
      </c>
      <c r="D625" s="131">
        <v>3000</v>
      </c>
      <c r="E625" s="131">
        <v>3000</v>
      </c>
      <c r="F625" s="121">
        <f t="shared" si="9"/>
        <v>0</v>
      </c>
      <c r="G625" s="132"/>
      <c r="H625" s="133"/>
    </row>
    <row r="626" spans="1:8" ht="13.5" thickBot="1">
      <c r="A626" s="134" t="s">
        <v>455</v>
      </c>
      <c r="B626" s="129" t="s">
        <v>384</v>
      </c>
      <c r="C626" s="130" t="s">
        <v>275</v>
      </c>
      <c r="D626" s="131">
        <v>3000</v>
      </c>
      <c r="E626" s="131">
        <v>3000</v>
      </c>
      <c r="F626" s="121">
        <f t="shared" si="9"/>
        <v>0</v>
      </c>
      <c r="G626" s="132"/>
      <c r="H626" s="133"/>
    </row>
    <row r="627" spans="1:8" ht="13.5" thickBot="1">
      <c r="A627" s="134" t="s">
        <v>457</v>
      </c>
      <c r="B627" s="129" t="s">
        <v>384</v>
      </c>
      <c r="C627" s="130" t="s">
        <v>276</v>
      </c>
      <c r="D627" s="131">
        <v>3000</v>
      </c>
      <c r="E627" s="131">
        <v>3000</v>
      </c>
      <c r="F627" s="121">
        <f t="shared" si="9"/>
        <v>0</v>
      </c>
      <c r="G627" s="132"/>
      <c r="H627" s="133"/>
    </row>
    <row r="628" spans="1:8" ht="13.5" thickBot="1">
      <c r="A628" s="134" t="s">
        <v>970</v>
      </c>
      <c r="B628" s="129" t="s">
        <v>384</v>
      </c>
      <c r="C628" s="130" t="s">
        <v>277</v>
      </c>
      <c r="D628" s="131">
        <v>14000</v>
      </c>
      <c r="E628" s="131">
        <v>14000</v>
      </c>
      <c r="F628" s="121">
        <f t="shared" si="9"/>
        <v>0</v>
      </c>
      <c r="G628" s="132"/>
      <c r="H628" s="133"/>
    </row>
    <row r="629" spans="1:8" ht="13.5" thickBot="1">
      <c r="A629" s="134" t="s">
        <v>445</v>
      </c>
      <c r="B629" s="129" t="s">
        <v>384</v>
      </c>
      <c r="C629" s="130" t="s">
        <v>278</v>
      </c>
      <c r="D629" s="131">
        <v>14000</v>
      </c>
      <c r="E629" s="131">
        <v>14000</v>
      </c>
      <c r="F629" s="121">
        <f t="shared" si="9"/>
        <v>0</v>
      </c>
      <c r="G629" s="132"/>
      <c r="H629" s="133"/>
    </row>
    <row r="630" spans="1:8" ht="13.5" thickBot="1">
      <c r="A630" s="134" t="s">
        <v>463</v>
      </c>
      <c r="B630" s="129" t="s">
        <v>384</v>
      </c>
      <c r="C630" s="130" t="s">
        <v>279</v>
      </c>
      <c r="D630" s="131">
        <v>14000</v>
      </c>
      <c r="E630" s="131">
        <v>14000</v>
      </c>
      <c r="F630" s="121">
        <f t="shared" si="9"/>
        <v>0</v>
      </c>
      <c r="G630" s="132"/>
      <c r="H630" s="133"/>
    </row>
    <row r="631" spans="1:8" ht="23.25" thickBot="1">
      <c r="A631" s="134" t="s">
        <v>465</v>
      </c>
      <c r="B631" s="129" t="s">
        <v>384</v>
      </c>
      <c r="C631" s="130" t="s">
        <v>280</v>
      </c>
      <c r="D631" s="131">
        <v>14000</v>
      </c>
      <c r="E631" s="131">
        <v>14000</v>
      </c>
      <c r="F631" s="121">
        <f t="shared" si="9"/>
        <v>0</v>
      </c>
      <c r="G631" s="132"/>
      <c r="H631" s="133"/>
    </row>
    <row r="632" spans="1:8" ht="13.5" thickBot="1">
      <c r="A632" s="134" t="s">
        <v>281</v>
      </c>
      <c r="B632" s="129" t="s">
        <v>384</v>
      </c>
      <c r="C632" s="130" t="s">
        <v>282</v>
      </c>
      <c r="D632" s="131">
        <v>4951493.09</v>
      </c>
      <c r="E632" s="131">
        <v>4951493.09</v>
      </c>
      <c r="F632" s="121">
        <f t="shared" si="9"/>
        <v>0</v>
      </c>
      <c r="G632" s="132"/>
      <c r="H632" s="133"/>
    </row>
    <row r="633" spans="1:8" ht="13.5" thickBot="1">
      <c r="A633" s="134" t="s">
        <v>928</v>
      </c>
      <c r="B633" s="129" t="s">
        <v>384</v>
      </c>
      <c r="C633" s="130" t="s">
        <v>283</v>
      </c>
      <c r="D633" s="131">
        <v>936992.04</v>
      </c>
      <c r="E633" s="131">
        <v>936992.04</v>
      </c>
      <c r="F633" s="121">
        <f t="shared" si="9"/>
        <v>0</v>
      </c>
      <c r="G633" s="132"/>
      <c r="H633" s="133"/>
    </row>
    <row r="634" spans="1:8" ht="13.5" thickBot="1">
      <c r="A634" s="134" t="s">
        <v>929</v>
      </c>
      <c r="B634" s="129" t="s">
        <v>384</v>
      </c>
      <c r="C634" s="130" t="s">
        <v>284</v>
      </c>
      <c r="D634" s="131">
        <v>936992.04</v>
      </c>
      <c r="E634" s="131">
        <v>936992.04</v>
      </c>
      <c r="F634" s="121">
        <f t="shared" si="9"/>
        <v>0</v>
      </c>
      <c r="G634" s="132"/>
      <c r="H634" s="133"/>
    </row>
    <row r="635" spans="1:8" ht="13.5" thickBot="1">
      <c r="A635" s="134" t="s">
        <v>445</v>
      </c>
      <c r="B635" s="129" t="s">
        <v>384</v>
      </c>
      <c r="C635" s="130" t="s">
        <v>285</v>
      </c>
      <c r="D635" s="131">
        <v>936992.04</v>
      </c>
      <c r="E635" s="131">
        <v>936992.04</v>
      </c>
      <c r="F635" s="121">
        <f t="shared" si="9"/>
        <v>0</v>
      </c>
      <c r="G635" s="132"/>
      <c r="H635" s="133"/>
    </row>
    <row r="636" spans="1:8" ht="13.5" thickBot="1">
      <c r="A636" s="134" t="s">
        <v>446</v>
      </c>
      <c r="B636" s="129" t="s">
        <v>384</v>
      </c>
      <c r="C636" s="130" t="s">
        <v>286</v>
      </c>
      <c r="D636" s="131">
        <v>936992.04</v>
      </c>
      <c r="E636" s="131">
        <v>936992.04</v>
      </c>
      <c r="F636" s="121">
        <f t="shared" si="9"/>
        <v>0</v>
      </c>
      <c r="G636" s="132"/>
      <c r="H636" s="133"/>
    </row>
    <row r="637" spans="1:8" ht="13.5" thickBot="1">
      <c r="A637" s="134" t="s">
        <v>447</v>
      </c>
      <c r="B637" s="129" t="s">
        <v>384</v>
      </c>
      <c r="C637" s="130" t="s">
        <v>287</v>
      </c>
      <c r="D637" s="131">
        <v>726609.37</v>
      </c>
      <c r="E637" s="131">
        <v>726609.37</v>
      </c>
      <c r="F637" s="121">
        <f t="shared" si="9"/>
        <v>0</v>
      </c>
      <c r="G637" s="132"/>
      <c r="H637" s="133"/>
    </row>
    <row r="638" spans="1:8" ht="13.5" thickBot="1">
      <c r="A638" s="134" t="s">
        <v>449</v>
      </c>
      <c r="B638" s="129" t="s">
        <v>384</v>
      </c>
      <c r="C638" s="130" t="s">
        <v>288</v>
      </c>
      <c r="D638" s="131">
        <v>210382.67</v>
      </c>
      <c r="E638" s="131">
        <v>210382.67</v>
      </c>
      <c r="F638" s="121">
        <f t="shared" si="9"/>
        <v>0</v>
      </c>
      <c r="G638" s="132"/>
      <c r="H638" s="133"/>
    </row>
    <row r="639" spans="1:8" ht="23.25" thickBot="1">
      <c r="A639" s="134" t="s">
        <v>783</v>
      </c>
      <c r="B639" s="129" t="s">
        <v>384</v>
      </c>
      <c r="C639" s="130" t="s">
        <v>784</v>
      </c>
      <c r="D639" s="131">
        <v>100000</v>
      </c>
      <c r="E639" s="131">
        <v>100000</v>
      </c>
      <c r="F639" s="121">
        <f t="shared" si="9"/>
        <v>0</v>
      </c>
      <c r="G639" s="132"/>
      <c r="H639" s="133"/>
    </row>
    <row r="640" spans="1:8" ht="13.5" thickBot="1">
      <c r="A640" s="134" t="s">
        <v>970</v>
      </c>
      <c r="B640" s="129" t="s">
        <v>384</v>
      </c>
      <c r="C640" s="130" t="s">
        <v>785</v>
      </c>
      <c r="D640" s="131">
        <v>100000</v>
      </c>
      <c r="E640" s="131">
        <v>100000</v>
      </c>
      <c r="F640" s="121">
        <f t="shared" si="9"/>
        <v>0</v>
      </c>
      <c r="G640" s="132"/>
      <c r="H640" s="133"/>
    </row>
    <row r="641" spans="1:8" ht="34.5" thickBot="1">
      <c r="A641" s="134" t="s">
        <v>998</v>
      </c>
      <c r="B641" s="129" t="s">
        <v>384</v>
      </c>
      <c r="C641" s="130" t="s">
        <v>786</v>
      </c>
      <c r="D641" s="131">
        <v>100000</v>
      </c>
      <c r="E641" s="131">
        <v>100000</v>
      </c>
      <c r="F641" s="121">
        <f t="shared" si="9"/>
        <v>0</v>
      </c>
      <c r="G641" s="132"/>
      <c r="H641" s="133"/>
    </row>
    <row r="642" spans="1:8" ht="13.5" thickBot="1">
      <c r="A642" s="134" t="s">
        <v>463</v>
      </c>
      <c r="B642" s="129" t="s">
        <v>384</v>
      </c>
      <c r="C642" s="130" t="s">
        <v>787</v>
      </c>
      <c r="D642" s="131">
        <v>100000</v>
      </c>
      <c r="E642" s="131">
        <v>100000</v>
      </c>
      <c r="F642" s="121">
        <f t="shared" si="9"/>
        <v>0</v>
      </c>
      <c r="G642" s="132"/>
      <c r="H642" s="133"/>
    </row>
    <row r="643" spans="1:8" ht="23.25" thickBot="1">
      <c r="A643" s="134" t="s">
        <v>465</v>
      </c>
      <c r="B643" s="129" t="s">
        <v>384</v>
      </c>
      <c r="C643" s="130" t="s">
        <v>788</v>
      </c>
      <c r="D643" s="131">
        <v>100000</v>
      </c>
      <c r="E643" s="131">
        <v>100000</v>
      </c>
      <c r="F643" s="121">
        <f t="shared" si="9"/>
        <v>0</v>
      </c>
      <c r="G643" s="132"/>
      <c r="H643" s="133"/>
    </row>
    <row r="644" spans="1:8" ht="34.5" thickBot="1">
      <c r="A644" s="134" t="s">
        <v>789</v>
      </c>
      <c r="B644" s="129" t="s">
        <v>384</v>
      </c>
      <c r="C644" s="130" t="s">
        <v>790</v>
      </c>
      <c r="D644" s="131">
        <v>50000</v>
      </c>
      <c r="E644" s="131">
        <v>50000</v>
      </c>
      <c r="F644" s="121">
        <f t="shared" si="9"/>
        <v>0</v>
      </c>
      <c r="G644" s="132"/>
      <c r="H644" s="133"/>
    </row>
    <row r="645" spans="1:8" ht="13.5" thickBot="1">
      <c r="A645" s="134" t="s">
        <v>970</v>
      </c>
      <c r="B645" s="129" t="s">
        <v>384</v>
      </c>
      <c r="C645" s="130" t="s">
        <v>791</v>
      </c>
      <c r="D645" s="131">
        <v>50000</v>
      </c>
      <c r="E645" s="131">
        <v>50000</v>
      </c>
      <c r="F645" s="121">
        <f t="shared" si="9"/>
        <v>0</v>
      </c>
      <c r="G645" s="132"/>
      <c r="H645" s="133"/>
    </row>
    <row r="646" spans="1:8" ht="34.5" thickBot="1">
      <c r="A646" s="134" t="s">
        <v>999</v>
      </c>
      <c r="B646" s="129" t="s">
        <v>384</v>
      </c>
      <c r="C646" s="130" t="s">
        <v>792</v>
      </c>
      <c r="D646" s="131">
        <v>50000</v>
      </c>
      <c r="E646" s="131">
        <v>50000</v>
      </c>
      <c r="F646" s="121">
        <f t="shared" si="9"/>
        <v>0</v>
      </c>
      <c r="G646" s="132"/>
      <c r="H646" s="133"/>
    </row>
    <row r="647" spans="1:8" ht="13.5" thickBot="1">
      <c r="A647" s="134" t="s">
        <v>463</v>
      </c>
      <c r="B647" s="129" t="s">
        <v>384</v>
      </c>
      <c r="C647" s="130" t="s">
        <v>793</v>
      </c>
      <c r="D647" s="131">
        <v>50000</v>
      </c>
      <c r="E647" s="131">
        <v>50000</v>
      </c>
      <c r="F647" s="121">
        <f t="shared" si="9"/>
        <v>0</v>
      </c>
      <c r="G647" s="132"/>
      <c r="H647" s="133"/>
    </row>
    <row r="648" spans="1:8" ht="23.25" thickBot="1">
      <c r="A648" s="134" t="s">
        <v>465</v>
      </c>
      <c r="B648" s="129" t="s">
        <v>384</v>
      </c>
      <c r="C648" s="130" t="s">
        <v>794</v>
      </c>
      <c r="D648" s="131">
        <v>50000</v>
      </c>
      <c r="E648" s="131">
        <v>50000</v>
      </c>
      <c r="F648" s="121">
        <f t="shared" si="9"/>
        <v>0</v>
      </c>
      <c r="G648" s="132"/>
      <c r="H648" s="133"/>
    </row>
    <row r="649" spans="1:8" ht="13.5" thickBot="1">
      <c r="A649" s="134" t="s">
        <v>974</v>
      </c>
      <c r="B649" s="129" t="s">
        <v>384</v>
      </c>
      <c r="C649" s="130" t="s">
        <v>289</v>
      </c>
      <c r="D649" s="131">
        <v>3861501.05</v>
      </c>
      <c r="E649" s="131">
        <v>3861501.05</v>
      </c>
      <c r="F649" s="121">
        <f aca="true" t="shared" si="10" ref="F649:F712">D649-E649</f>
        <v>0</v>
      </c>
      <c r="G649" s="132"/>
      <c r="H649" s="133"/>
    </row>
    <row r="650" spans="1:8" ht="13.5" thickBot="1">
      <c r="A650" s="134" t="s">
        <v>962</v>
      </c>
      <c r="B650" s="129" t="s">
        <v>384</v>
      </c>
      <c r="C650" s="130" t="s">
        <v>290</v>
      </c>
      <c r="D650" s="131">
        <v>3861501.05</v>
      </c>
      <c r="E650" s="131">
        <v>3861501.05</v>
      </c>
      <c r="F650" s="121">
        <f t="shared" si="10"/>
        <v>0</v>
      </c>
      <c r="G650" s="132"/>
      <c r="H650" s="133"/>
    </row>
    <row r="651" spans="1:8" ht="13.5" thickBot="1">
      <c r="A651" s="134" t="s">
        <v>445</v>
      </c>
      <c r="B651" s="129" t="s">
        <v>384</v>
      </c>
      <c r="C651" s="130" t="s">
        <v>291</v>
      </c>
      <c r="D651" s="131">
        <v>3607838.34</v>
      </c>
      <c r="E651" s="131">
        <v>3607838.34</v>
      </c>
      <c r="F651" s="121">
        <f t="shared" si="10"/>
        <v>0</v>
      </c>
      <c r="G651" s="132"/>
      <c r="H651" s="133"/>
    </row>
    <row r="652" spans="1:8" ht="13.5" thickBot="1">
      <c r="A652" s="134" t="s">
        <v>446</v>
      </c>
      <c r="B652" s="129" t="s">
        <v>384</v>
      </c>
      <c r="C652" s="130" t="s">
        <v>292</v>
      </c>
      <c r="D652" s="131">
        <v>3367006.26</v>
      </c>
      <c r="E652" s="131">
        <v>3367006.26</v>
      </c>
      <c r="F652" s="121">
        <f t="shared" si="10"/>
        <v>0</v>
      </c>
      <c r="G652" s="132"/>
      <c r="H652" s="133"/>
    </row>
    <row r="653" spans="1:8" ht="13.5" thickBot="1">
      <c r="A653" s="134" t="s">
        <v>447</v>
      </c>
      <c r="B653" s="129" t="s">
        <v>384</v>
      </c>
      <c r="C653" s="130" t="s">
        <v>293</v>
      </c>
      <c r="D653" s="131">
        <v>2585849.5</v>
      </c>
      <c r="E653" s="131">
        <v>2585849.5</v>
      </c>
      <c r="F653" s="121">
        <f t="shared" si="10"/>
        <v>0</v>
      </c>
      <c r="G653" s="132"/>
      <c r="H653" s="133"/>
    </row>
    <row r="654" spans="1:8" ht="13.5" thickBot="1">
      <c r="A654" s="134" t="s">
        <v>448</v>
      </c>
      <c r="B654" s="129" t="s">
        <v>384</v>
      </c>
      <c r="C654" s="130" t="s">
        <v>294</v>
      </c>
      <c r="D654" s="131">
        <v>200</v>
      </c>
      <c r="E654" s="131">
        <v>200</v>
      </c>
      <c r="F654" s="121">
        <f t="shared" si="10"/>
        <v>0</v>
      </c>
      <c r="G654" s="132"/>
      <c r="H654" s="133"/>
    </row>
    <row r="655" spans="1:8" ht="13.5" thickBot="1">
      <c r="A655" s="134" t="s">
        <v>449</v>
      </c>
      <c r="B655" s="129" t="s">
        <v>384</v>
      </c>
      <c r="C655" s="130" t="s">
        <v>295</v>
      </c>
      <c r="D655" s="131">
        <v>780956.76</v>
      </c>
      <c r="E655" s="131">
        <v>780956.76</v>
      </c>
      <c r="F655" s="121">
        <f t="shared" si="10"/>
        <v>0</v>
      </c>
      <c r="G655" s="132"/>
      <c r="H655" s="133"/>
    </row>
    <row r="656" spans="1:8" ht="13.5" thickBot="1">
      <c r="A656" s="134" t="s">
        <v>450</v>
      </c>
      <c r="B656" s="129" t="s">
        <v>384</v>
      </c>
      <c r="C656" s="130" t="s">
        <v>296</v>
      </c>
      <c r="D656" s="131">
        <v>235400.08</v>
      </c>
      <c r="E656" s="131">
        <v>235400.08</v>
      </c>
      <c r="F656" s="121">
        <f t="shared" si="10"/>
        <v>0</v>
      </c>
      <c r="G656" s="132"/>
      <c r="H656" s="133"/>
    </row>
    <row r="657" spans="1:8" ht="13.5" thickBot="1">
      <c r="A657" s="134" t="s">
        <v>451</v>
      </c>
      <c r="B657" s="129" t="s">
        <v>384</v>
      </c>
      <c r="C657" s="130" t="s">
        <v>297</v>
      </c>
      <c r="D657" s="131">
        <v>40474.22</v>
      </c>
      <c r="E657" s="131">
        <v>40474.22</v>
      </c>
      <c r="F657" s="121">
        <f t="shared" si="10"/>
        <v>0</v>
      </c>
      <c r="G657" s="132"/>
      <c r="H657" s="133"/>
    </row>
    <row r="658" spans="1:8" ht="13.5" thickBot="1">
      <c r="A658" s="134" t="s">
        <v>459</v>
      </c>
      <c r="B658" s="129" t="s">
        <v>384</v>
      </c>
      <c r="C658" s="130" t="s">
        <v>298</v>
      </c>
      <c r="D658" s="131">
        <v>91953.9</v>
      </c>
      <c r="E658" s="131">
        <v>91953.9</v>
      </c>
      <c r="F658" s="121">
        <f t="shared" si="10"/>
        <v>0</v>
      </c>
      <c r="G658" s="132"/>
      <c r="H658" s="133"/>
    </row>
    <row r="659" spans="1:8" ht="13.5" thickBot="1">
      <c r="A659" s="134" t="s">
        <v>452</v>
      </c>
      <c r="B659" s="129" t="s">
        <v>384</v>
      </c>
      <c r="C659" s="130" t="s">
        <v>299</v>
      </c>
      <c r="D659" s="131">
        <v>36300</v>
      </c>
      <c r="E659" s="131">
        <v>36300</v>
      </c>
      <c r="F659" s="121">
        <f t="shared" si="10"/>
        <v>0</v>
      </c>
      <c r="G659" s="132"/>
      <c r="H659" s="133"/>
    </row>
    <row r="660" spans="1:8" ht="13.5" thickBot="1">
      <c r="A660" s="134" t="s">
        <v>453</v>
      </c>
      <c r="B660" s="129" t="s">
        <v>384</v>
      </c>
      <c r="C660" s="130" t="s">
        <v>300</v>
      </c>
      <c r="D660" s="131">
        <v>66671.96</v>
      </c>
      <c r="E660" s="131">
        <v>66671.96</v>
      </c>
      <c r="F660" s="121">
        <f t="shared" si="10"/>
        <v>0</v>
      </c>
      <c r="G660" s="132"/>
      <c r="H660" s="133"/>
    </row>
    <row r="661" spans="1:8" ht="13.5" thickBot="1">
      <c r="A661" s="134" t="s">
        <v>454</v>
      </c>
      <c r="B661" s="129" t="s">
        <v>384</v>
      </c>
      <c r="C661" s="130" t="s">
        <v>301</v>
      </c>
      <c r="D661" s="131">
        <v>5432</v>
      </c>
      <c r="E661" s="131">
        <v>5432</v>
      </c>
      <c r="F661" s="121">
        <f t="shared" si="10"/>
        <v>0</v>
      </c>
      <c r="G661" s="132"/>
      <c r="H661" s="133"/>
    </row>
    <row r="662" spans="1:8" ht="13.5" thickBot="1">
      <c r="A662" s="134" t="s">
        <v>455</v>
      </c>
      <c r="B662" s="129" t="s">
        <v>384</v>
      </c>
      <c r="C662" s="130" t="s">
        <v>302</v>
      </c>
      <c r="D662" s="131">
        <v>253662.71</v>
      </c>
      <c r="E662" s="131">
        <v>253662.71</v>
      </c>
      <c r="F662" s="121">
        <f t="shared" si="10"/>
        <v>0</v>
      </c>
      <c r="G662" s="132"/>
      <c r="H662" s="133"/>
    </row>
    <row r="663" spans="1:8" ht="13.5" thickBot="1">
      <c r="A663" s="134" t="s">
        <v>456</v>
      </c>
      <c r="B663" s="129" t="s">
        <v>384</v>
      </c>
      <c r="C663" s="130" t="s">
        <v>303</v>
      </c>
      <c r="D663" s="131">
        <v>118377</v>
      </c>
      <c r="E663" s="131">
        <v>118377</v>
      </c>
      <c r="F663" s="121">
        <f t="shared" si="10"/>
        <v>0</v>
      </c>
      <c r="G663" s="132"/>
      <c r="H663" s="133"/>
    </row>
    <row r="664" spans="1:8" ht="13.5" thickBot="1">
      <c r="A664" s="134" t="s">
        <v>457</v>
      </c>
      <c r="B664" s="129" t="s">
        <v>384</v>
      </c>
      <c r="C664" s="130" t="s">
        <v>304</v>
      </c>
      <c r="D664" s="131">
        <v>135285.71</v>
      </c>
      <c r="E664" s="131">
        <v>135285.71</v>
      </c>
      <c r="F664" s="121">
        <f t="shared" si="10"/>
        <v>0</v>
      </c>
      <c r="G664" s="132"/>
      <c r="H664" s="133"/>
    </row>
    <row r="665" spans="1:8" ht="45.75" thickBot="1">
      <c r="A665" s="134" t="s">
        <v>969</v>
      </c>
      <c r="B665" s="129" t="s">
        <v>384</v>
      </c>
      <c r="C665" s="130" t="s">
        <v>305</v>
      </c>
      <c r="D665" s="131">
        <v>3000</v>
      </c>
      <c r="E665" s="131">
        <v>3000</v>
      </c>
      <c r="F665" s="121">
        <f t="shared" si="10"/>
        <v>0</v>
      </c>
      <c r="G665" s="132"/>
      <c r="H665" s="133"/>
    </row>
    <row r="666" spans="1:8" ht="13.5" thickBot="1">
      <c r="A666" s="134" t="s">
        <v>962</v>
      </c>
      <c r="B666" s="129" t="s">
        <v>384</v>
      </c>
      <c r="C666" s="130" t="s">
        <v>306</v>
      </c>
      <c r="D666" s="131">
        <v>3000</v>
      </c>
      <c r="E666" s="131">
        <v>3000</v>
      </c>
      <c r="F666" s="121">
        <f t="shared" si="10"/>
        <v>0</v>
      </c>
      <c r="G666" s="132"/>
      <c r="H666" s="133"/>
    </row>
    <row r="667" spans="1:8" ht="13.5" thickBot="1">
      <c r="A667" s="134" t="s">
        <v>455</v>
      </c>
      <c r="B667" s="129" t="s">
        <v>384</v>
      </c>
      <c r="C667" s="130" t="s">
        <v>307</v>
      </c>
      <c r="D667" s="131">
        <v>3000</v>
      </c>
      <c r="E667" s="131">
        <v>3000</v>
      </c>
      <c r="F667" s="121">
        <f t="shared" si="10"/>
        <v>0</v>
      </c>
      <c r="G667" s="132"/>
      <c r="H667" s="133"/>
    </row>
    <row r="668" spans="1:8" ht="13.5" thickBot="1">
      <c r="A668" s="134" t="s">
        <v>457</v>
      </c>
      <c r="B668" s="129" t="s">
        <v>384</v>
      </c>
      <c r="C668" s="130" t="s">
        <v>308</v>
      </c>
      <c r="D668" s="131">
        <v>3000</v>
      </c>
      <c r="E668" s="131">
        <v>3000</v>
      </c>
      <c r="F668" s="121">
        <f t="shared" si="10"/>
        <v>0</v>
      </c>
      <c r="G668" s="132"/>
      <c r="H668" s="133"/>
    </row>
    <row r="669" spans="1:8" ht="13.5" thickBot="1">
      <c r="A669" s="128" t="s">
        <v>826</v>
      </c>
      <c r="B669" s="129" t="s">
        <v>384</v>
      </c>
      <c r="C669" s="130" t="s">
        <v>827</v>
      </c>
      <c r="D669" s="131">
        <v>2847000</v>
      </c>
      <c r="E669" s="131">
        <v>2846999.66</v>
      </c>
      <c r="F669" s="121">
        <f t="shared" si="10"/>
        <v>0.3399999998509884</v>
      </c>
      <c r="G669" s="132"/>
      <c r="H669" s="133"/>
    </row>
    <row r="670" spans="1:8" ht="13.5" thickBot="1">
      <c r="A670" s="134" t="s">
        <v>1011</v>
      </c>
      <c r="B670" s="129" t="s">
        <v>384</v>
      </c>
      <c r="C670" s="130" t="s">
        <v>828</v>
      </c>
      <c r="D670" s="131">
        <v>2847000</v>
      </c>
      <c r="E670" s="131">
        <v>2846999.66</v>
      </c>
      <c r="F670" s="121">
        <f t="shared" si="10"/>
        <v>0.3399999998509884</v>
      </c>
      <c r="G670" s="132"/>
      <c r="H670" s="133"/>
    </row>
    <row r="671" spans="1:8" ht="34.5" thickBot="1">
      <c r="A671" s="134" t="s">
        <v>829</v>
      </c>
      <c r="B671" s="129" t="s">
        <v>384</v>
      </c>
      <c r="C671" s="130" t="s">
        <v>830</v>
      </c>
      <c r="D671" s="131">
        <v>2847000</v>
      </c>
      <c r="E671" s="131">
        <v>2846999.66</v>
      </c>
      <c r="F671" s="121">
        <f t="shared" si="10"/>
        <v>0.3399999998509884</v>
      </c>
      <c r="G671" s="132"/>
      <c r="H671" s="133"/>
    </row>
    <row r="672" spans="1:8" ht="13.5" thickBot="1">
      <c r="A672" s="134" t="s">
        <v>928</v>
      </c>
      <c r="B672" s="129" t="s">
        <v>384</v>
      </c>
      <c r="C672" s="130" t="s">
        <v>831</v>
      </c>
      <c r="D672" s="131">
        <v>2176375.02</v>
      </c>
      <c r="E672" s="131">
        <v>2176374.68</v>
      </c>
      <c r="F672" s="121">
        <f t="shared" si="10"/>
        <v>0.3399999998509884</v>
      </c>
      <c r="G672" s="132"/>
      <c r="H672" s="133"/>
    </row>
    <row r="673" spans="1:8" ht="13.5" thickBot="1">
      <c r="A673" s="134" t="s">
        <v>929</v>
      </c>
      <c r="B673" s="129" t="s">
        <v>384</v>
      </c>
      <c r="C673" s="130" t="s">
        <v>832</v>
      </c>
      <c r="D673" s="131">
        <v>2176375.02</v>
      </c>
      <c r="E673" s="131">
        <v>2176374.68</v>
      </c>
      <c r="F673" s="121">
        <f t="shared" si="10"/>
        <v>0.3399999998509884</v>
      </c>
      <c r="G673" s="132"/>
      <c r="H673" s="133"/>
    </row>
    <row r="674" spans="1:8" ht="13.5" thickBot="1">
      <c r="A674" s="134" t="s">
        <v>445</v>
      </c>
      <c r="B674" s="129" t="s">
        <v>384</v>
      </c>
      <c r="C674" s="130" t="s">
        <v>833</v>
      </c>
      <c r="D674" s="131">
        <v>1927000</v>
      </c>
      <c r="E674" s="131">
        <v>1926999.66</v>
      </c>
      <c r="F674" s="121">
        <f t="shared" si="10"/>
        <v>0.34000000008381903</v>
      </c>
      <c r="G674" s="132"/>
      <c r="H674" s="133"/>
    </row>
    <row r="675" spans="1:8" ht="13.5" thickBot="1">
      <c r="A675" s="134" t="s">
        <v>446</v>
      </c>
      <c r="B675" s="129" t="s">
        <v>384</v>
      </c>
      <c r="C675" s="130" t="s">
        <v>834</v>
      </c>
      <c r="D675" s="131">
        <v>1332000</v>
      </c>
      <c r="E675" s="131">
        <v>1332000</v>
      </c>
      <c r="F675" s="121">
        <f t="shared" si="10"/>
        <v>0</v>
      </c>
      <c r="G675" s="132"/>
      <c r="H675" s="133"/>
    </row>
    <row r="676" spans="1:8" ht="13.5" thickBot="1">
      <c r="A676" s="134" t="s">
        <v>447</v>
      </c>
      <c r="B676" s="129" t="s">
        <v>384</v>
      </c>
      <c r="C676" s="130" t="s">
        <v>835</v>
      </c>
      <c r="D676" s="131">
        <v>1046000</v>
      </c>
      <c r="E676" s="131">
        <v>1046000</v>
      </c>
      <c r="F676" s="121">
        <f t="shared" si="10"/>
        <v>0</v>
      </c>
      <c r="G676" s="132"/>
      <c r="H676" s="133"/>
    </row>
    <row r="677" spans="1:8" ht="13.5" thickBot="1">
      <c r="A677" s="134" t="s">
        <v>449</v>
      </c>
      <c r="B677" s="129" t="s">
        <v>384</v>
      </c>
      <c r="C677" s="130" t="s">
        <v>836</v>
      </c>
      <c r="D677" s="131">
        <v>286000</v>
      </c>
      <c r="E677" s="131">
        <v>286000</v>
      </c>
      <c r="F677" s="121">
        <f t="shared" si="10"/>
        <v>0</v>
      </c>
      <c r="G677" s="132"/>
      <c r="H677" s="133"/>
    </row>
    <row r="678" spans="1:8" ht="13.5" thickBot="1">
      <c r="A678" s="134" t="s">
        <v>450</v>
      </c>
      <c r="B678" s="129" t="s">
        <v>384</v>
      </c>
      <c r="C678" s="130" t="s">
        <v>837</v>
      </c>
      <c r="D678" s="131">
        <v>593500</v>
      </c>
      <c r="E678" s="131">
        <v>593499.66</v>
      </c>
      <c r="F678" s="121">
        <f t="shared" si="10"/>
        <v>0.3399999999674037</v>
      </c>
      <c r="G678" s="132"/>
      <c r="H678" s="133"/>
    </row>
    <row r="679" spans="1:8" ht="13.5" thickBot="1">
      <c r="A679" s="134" t="s">
        <v>451</v>
      </c>
      <c r="B679" s="129" t="s">
        <v>384</v>
      </c>
      <c r="C679" s="130" t="s">
        <v>838</v>
      </c>
      <c r="D679" s="131">
        <v>72000</v>
      </c>
      <c r="E679" s="131">
        <v>72000</v>
      </c>
      <c r="F679" s="121">
        <f t="shared" si="10"/>
        <v>0</v>
      </c>
      <c r="G679" s="132"/>
      <c r="H679" s="133"/>
    </row>
    <row r="680" spans="1:8" ht="13.5" thickBot="1">
      <c r="A680" s="134" t="s">
        <v>452</v>
      </c>
      <c r="B680" s="129" t="s">
        <v>384</v>
      </c>
      <c r="C680" s="130" t="s">
        <v>839</v>
      </c>
      <c r="D680" s="131">
        <v>62500</v>
      </c>
      <c r="E680" s="131">
        <v>62500</v>
      </c>
      <c r="F680" s="121">
        <f t="shared" si="10"/>
        <v>0</v>
      </c>
      <c r="G680" s="132"/>
      <c r="H680" s="133"/>
    </row>
    <row r="681" spans="1:8" ht="13.5" thickBot="1">
      <c r="A681" s="134" t="s">
        <v>453</v>
      </c>
      <c r="B681" s="129" t="s">
        <v>384</v>
      </c>
      <c r="C681" s="130" t="s">
        <v>840</v>
      </c>
      <c r="D681" s="131">
        <v>459000</v>
      </c>
      <c r="E681" s="131">
        <v>458999.66</v>
      </c>
      <c r="F681" s="121">
        <f t="shared" si="10"/>
        <v>0.34000000002561137</v>
      </c>
      <c r="G681" s="132"/>
      <c r="H681" s="133"/>
    </row>
    <row r="682" spans="1:8" ht="13.5" thickBot="1">
      <c r="A682" s="134" t="s">
        <v>454</v>
      </c>
      <c r="B682" s="129" t="s">
        <v>384</v>
      </c>
      <c r="C682" s="130" t="s">
        <v>841</v>
      </c>
      <c r="D682" s="131">
        <v>1500</v>
      </c>
      <c r="E682" s="131">
        <v>1500</v>
      </c>
      <c r="F682" s="121">
        <f t="shared" si="10"/>
        <v>0</v>
      </c>
      <c r="G682" s="132"/>
      <c r="H682" s="133"/>
    </row>
    <row r="683" spans="1:8" ht="13.5" thickBot="1">
      <c r="A683" s="134" t="s">
        <v>455</v>
      </c>
      <c r="B683" s="129" t="s">
        <v>384</v>
      </c>
      <c r="C683" s="130" t="s">
        <v>842</v>
      </c>
      <c r="D683" s="131">
        <v>249375.02</v>
      </c>
      <c r="E683" s="131">
        <v>249375.02</v>
      </c>
      <c r="F683" s="121">
        <f t="shared" si="10"/>
        <v>0</v>
      </c>
      <c r="G683" s="132"/>
      <c r="H683" s="133"/>
    </row>
    <row r="684" spans="1:8" ht="13.5" thickBot="1">
      <c r="A684" s="134" t="s">
        <v>456</v>
      </c>
      <c r="B684" s="129" t="s">
        <v>384</v>
      </c>
      <c r="C684" s="130" t="s">
        <v>843</v>
      </c>
      <c r="D684" s="131">
        <v>32000</v>
      </c>
      <c r="E684" s="131">
        <v>32000</v>
      </c>
      <c r="F684" s="121">
        <f t="shared" si="10"/>
        <v>0</v>
      </c>
      <c r="G684" s="132"/>
      <c r="H684" s="133"/>
    </row>
    <row r="685" spans="1:8" ht="13.5" thickBot="1">
      <c r="A685" s="134" t="s">
        <v>457</v>
      </c>
      <c r="B685" s="129" t="s">
        <v>384</v>
      </c>
      <c r="C685" s="130" t="s">
        <v>844</v>
      </c>
      <c r="D685" s="131">
        <v>217375.02</v>
      </c>
      <c r="E685" s="131">
        <v>217375.02</v>
      </c>
      <c r="F685" s="121">
        <f t="shared" si="10"/>
        <v>0</v>
      </c>
      <c r="G685" s="132"/>
      <c r="H685" s="133"/>
    </row>
    <row r="686" spans="1:8" ht="23.25" thickBot="1">
      <c r="A686" s="134" t="s">
        <v>995</v>
      </c>
      <c r="B686" s="129" t="s">
        <v>384</v>
      </c>
      <c r="C686" s="130" t="s">
        <v>845</v>
      </c>
      <c r="D686" s="131">
        <v>670624.98</v>
      </c>
      <c r="E686" s="131">
        <v>670624.98</v>
      </c>
      <c r="F686" s="121">
        <f t="shared" si="10"/>
        <v>0</v>
      </c>
      <c r="G686" s="132"/>
      <c r="H686" s="133"/>
    </row>
    <row r="687" spans="1:8" ht="13.5" thickBot="1">
      <c r="A687" s="134" t="s">
        <v>929</v>
      </c>
      <c r="B687" s="129" t="s">
        <v>384</v>
      </c>
      <c r="C687" s="130" t="s">
        <v>846</v>
      </c>
      <c r="D687" s="131">
        <v>670624.98</v>
      </c>
      <c r="E687" s="131">
        <v>670624.98</v>
      </c>
      <c r="F687" s="121">
        <f t="shared" si="10"/>
        <v>0</v>
      </c>
      <c r="G687" s="132"/>
      <c r="H687" s="133"/>
    </row>
    <row r="688" spans="1:8" ht="13.5" thickBot="1">
      <c r="A688" s="134" t="s">
        <v>445</v>
      </c>
      <c r="B688" s="129" t="s">
        <v>384</v>
      </c>
      <c r="C688" s="130" t="s">
        <v>847</v>
      </c>
      <c r="D688" s="131">
        <v>670624.98</v>
      </c>
      <c r="E688" s="131">
        <v>670624.98</v>
      </c>
      <c r="F688" s="121">
        <f t="shared" si="10"/>
        <v>0</v>
      </c>
      <c r="G688" s="132"/>
      <c r="H688" s="133"/>
    </row>
    <row r="689" spans="1:8" ht="13.5" thickBot="1">
      <c r="A689" s="134" t="s">
        <v>446</v>
      </c>
      <c r="B689" s="129" t="s">
        <v>384</v>
      </c>
      <c r="C689" s="130" t="s">
        <v>848</v>
      </c>
      <c r="D689" s="131">
        <v>670624.98</v>
      </c>
      <c r="E689" s="131">
        <v>670624.98</v>
      </c>
      <c r="F689" s="121">
        <f t="shared" si="10"/>
        <v>0</v>
      </c>
      <c r="G689" s="132"/>
      <c r="H689" s="133"/>
    </row>
    <row r="690" spans="1:8" ht="13.5" thickBot="1">
      <c r="A690" s="134" t="s">
        <v>447</v>
      </c>
      <c r="B690" s="129" t="s">
        <v>384</v>
      </c>
      <c r="C690" s="130" t="s">
        <v>849</v>
      </c>
      <c r="D690" s="131">
        <v>529624.98</v>
      </c>
      <c r="E690" s="131">
        <v>529624.98</v>
      </c>
      <c r="F690" s="121">
        <f t="shared" si="10"/>
        <v>0</v>
      </c>
      <c r="G690" s="132"/>
      <c r="H690" s="133"/>
    </row>
    <row r="691" spans="1:8" ht="13.5" thickBot="1">
      <c r="A691" s="134" t="s">
        <v>449</v>
      </c>
      <c r="B691" s="129" t="s">
        <v>384</v>
      </c>
      <c r="C691" s="130" t="s">
        <v>850</v>
      </c>
      <c r="D691" s="131">
        <v>141000</v>
      </c>
      <c r="E691" s="131">
        <v>141000</v>
      </c>
      <c r="F691" s="121">
        <f t="shared" si="10"/>
        <v>0</v>
      </c>
      <c r="G691" s="132"/>
      <c r="H691" s="133"/>
    </row>
    <row r="692" spans="1:8" ht="23.25" thickBot="1">
      <c r="A692" s="128" t="s">
        <v>795</v>
      </c>
      <c r="B692" s="129" t="s">
        <v>384</v>
      </c>
      <c r="C692" s="130" t="s">
        <v>796</v>
      </c>
      <c r="D692" s="131">
        <v>1810400</v>
      </c>
      <c r="E692" s="131">
        <v>1810400</v>
      </c>
      <c r="F692" s="121">
        <f t="shared" si="10"/>
        <v>0</v>
      </c>
      <c r="G692" s="132"/>
      <c r="H692" s="133"/>
    </row>
    <row r="693" spans="1:8" ht="13.5" thickBot="1">
      <c r="A693" s="134" t="s">
        <v>1011</v>
      </c>
      <c r="B693" s="129" t="s">
        <v>384</v>
      </c>
      <c r="C693" s="130" t="s">
        <v>797</v>
      </c>
      <c r="D693" s="131">
        <v>1810400</v>
      </c>
      <c r="E693" s="131">
        <v>1810400</v>
      </c>
      <c r="F693" s="121">
        <f t="shared" si="10"/>
        <v>0</v>
      </c>
      <c r="G693" s="132"/>
      <c r="H693" s="133"/>
    </row>
    <row r="694" spans="1:8" ht="34.5" thickBot="1">
      <c r="A694" s="134" t="s">
        <v>851</v>
      </c>
      <c r="B694" s="129" t="s">
        <v>384</v>
      </c>
      <c r="C694" s="130" t="s">
        <v>798</v>
      </c>
      <c r="D694" s="131">
        <v>1810400</v>
      </c>
      <c r="E694" s="131">
        <v>1810400</v>
      </c>
      <c r="F694" s="121">
        <f t="shared" si="10"/>
        <v>0</v>
      </c>
      <c r="G694" s="132"/>
      <c r="H694" s="133"/>
    </row>
    <row r="695" spans="1:8" ht="13.5" thickBot="1">
      <c r="A695" s="134" t="s">
        <v>928</v>
      </c>
      <c r="B695" s="129" t="s">
        <v>384</v>
      </c>
      <c r="C695" s="130" t="s">
        <v>799</v>
      </c>
      <c r="D695" s="131">
        <v>1089600</v>
      </c>
      <c r="E695" s="131">
        <v>1089600</v>
      </c>
      <c r="F695" s="121">
        <f t="shared" si="10"/>
        <v>0</v>
      </c>
      <c r="G695" s="132"/>
      <c r="H695" s="133"/>
    </row>
    <row r="696" spans="1:8" ht="13.5" thickBot="1">
      <c r="A696" s="134" t="s">
        <v>929</v>
      </c>
      <c r="B696" s="129" t="s">
        <v>384</v>
      </c>
      <c r="C696" s="130" t="s">
        <v>800</v>
      </c>
      <c r="D696" s="131">
        <v>1089600</v>
      </c>
      <c r="E696" s="131">
        <v>1089600</v>
      </c>
      <c r="F696" s="121">
        <f t="shared" si="10"/>
        <v>0</v>
      </c>
      <c r="G696" s="132"/>
      <c r="H696" s="133"/>
    </row>
    <row r="697" spans="1:8" ht="13.5" thickBot="1">
      <c r="A697" s="134" t="s">
        <v>445</v>
      </c>
      <c r="B697" s="129" t="s">
        <v>384</v>
      </c>
      <c r="C697" s="130" t="s">
        <v>801</v>
      </c>
      <c r="D697" s="131">
        <v>1056719.77</v>
      </c>
      <c r="E697" s="131">
        <v>1056719.77</v>
      </c>
      <c r="F697" s="121">
        <f t="shared" si="10"/>
        <v>0</v>
      </c>
      <c r="G697" s="132"/>
      <c r="H697" s="133"/>
    </row>
    <row r="698" spans="1:8" ht="13.5" thickBot="1">
      <c r="A698" s="134" t="s">
        <v>446</v>
      </c>
      <c r="B698" s="129" t="s">
        <v>384</v>
      </c>
      <c r="C698" s="130" t="s">
        <v>802</v>
      </c>
      <c r="D698" s="131">
        <v>777600</v>
      </c>
      <c r="E698" s="131">
        <v>777600</v>
      </c>
      <c r="F698" s="121">
        <f t="shared" si="10"/>
        <v>0</v>
      </c>
      <c r="G698" s="132"/>
      <c r="H698" s="133"/>
    </row>
    <row r="699" spans="1:8" ht="13.5" thickBot="1">
      <c r="A699" s="134" t="s">
        <v>447</v>
      </c>
      <c r="B699" s="129" t="s">
        <v>384</v>
      </c>
      <c r="C699" s="130" t="s">
        <v>803</v>
      </c>
      <c r="D699" s="131">
        <v>596100</v>
      </c>
      <c r="E699" s="131">
        <v>596100</v>
      </c>
      <c r="F699" s="121">
        <f t="shared" si="10"/>
        <v>0</v>
      </c>
      <c r="G699" s="132"/>
      <c r="H699" s="133"/>
    </row>
    <row r="700" spans="1:8" ht="13.5" thickBot="1">
      <c r="A700" s="134" t="s">
        <v>448</v>
      </c>
      <c r="B700" s="129" t="s">
        <v>384</v>
      </c>
      <c r="C700" s="130" t="s">
        <v>804</v>
      </c>
      <c r="D700" s="131">
        <v>2000</v>
      </c>
      <c r="E700" s="131">
        <v>2000</v>
      </c>
      <c r="F700" s="121">
        <f t="shared" si="10"/>
        <v>0</v>
      </c>
      <c r="G700" s="132"/>
      <c r="H700" s="133"/>
    </row>
    <row r="701" spans="1:8" ht="13.5" thickBot="1">
      <c r="A701" s="134" t="s">
        <v>449</v>
      </c>
      <c r="B701" s="129" t="s">
        <v>384</v>
      </c>
      <c r="C701" s="130" t="s">
        <v>805</v>
      </c>
      <c r="D701" s="131">
        <v>179500</v>
      </c>
      <c r="E701" s="131">
        <v>179500</v>
      </c>
      <c r="F701" s="121">
        <f t="shared" si="10"/>
        <v>0</v>
      </c>
      <c r="G701" s="132"/>
      <c r="H701" s="133"/>
    </row>
    <row r="702" spans="1:8" ht="13.5" thickBot="1">
      <c r="A702" s="134" t="s">
        <v>450</v>
      </c>
      <c r="B702" s="129" t="s">
        <v>384</v>
      </c>
      <c r="C702" s="130" t="s">
        <v>806</v>
      </c>
      <c r="D702" s="131">
        <v>275100</v>
      </c>
      <c r="E702" s="131">
        <v>275100</v>
      </c>
      <c r="F702" s="121">
        <f t="shared" si="10"/>
        <v>0</v>
      </c>
      <c r="G702" s="132"/>
      <c r="H702" s="133"/>
    </row>
    <row r="703" spans="1:8" ht="13.5" thickBot="1">
      <c r="A703" s="134" t="s">
        <v>451</v>
      </c>
      <c r="B703" s="129" t="s">
        <v>384</v>
      </c>
      <c r="C703" s="130" t="s">
        <v>807</v>
      </c>
      <c r="D703" s="131">
        <v>34000</v>
      </c>
      <c r="E703" s="131">
        <v>34000</v>
      </c>
      <c r="F703" s="121">
        <f t="shared" si="10"/>
        <v>0</v>
      </c>
      <c r="G703" s="132"/>
      <c r="H703" s="133"/>
    </row>
    <row r="704" spans="1:8" ht="13.5" thickBot="1">
      <c r="A704" s="134" t="s">
        <v>458</v>
      </c>
      <c r="B704" s="129" t="s">
        <v>384</v>
      </c>
      <c r="C704" s="130" t="s">
        <v>808</v>
      </c>
      <c r="D704" s="131">
        <v>17100</v>
      </c>
      <c r="E704" s="131">
        <v>17100</v>
      </c>
      <c r="F704" s="121">
        <f t="shared" si="10"/>
        <v>0</v>
      </c>
      <c r="G704" s="132"/>
      <c r="H704" s="133"/>
    </row>
    <row r="705" spans="1:8" ht="13.5" thickBot="1">
      <c r="A705" s="134" t="s">
        <v>452</v>
      </c>
      <c r="B705" s="129" t="s">
        <v>384</v>
      </c>
      <c r="C705" s="130" t="s">
        <v>809</v>
      </c>
      <c r="D705" s="131">
        <v>14500</v>
      </c>
      <c r="E705" s="131">
        <v>14500</v>
      </c>
      <c r="F705" s="121">
        <f t="shared" si="10"/>
        <v>0</v>
      </c>
      <c r="G705" s="132"/>
      <c r="H705" s="133"/>
    </row>
    <row r="706" spans="1:8" ht="13.5" thickBot="1">
      <c r="A706" s="134" t="s">
        <v>453</v>
      </c>
      <c r="B706" s="129" t="s">
        <v>384</v>
      </c>
      <c r="C706" s="130" t="s">
        <v>810</v>
      </c>
      <c r="D706" s="131">
        <v>209500</v>
      </c>
      <c r="E706" s="131">
        <v>209500</v>
      </c>
      <c r="F706" s="121">
        <f t="shared" si="10"/>
        <v>0</v>
      </c>
      <c r="G706" s="132"/>
      <c r="H706" s="133"/>
    </row>
    <row r="707" spans="1:8" ht="13.5" thickBot="1">
      <c r="A707" s="134" t="s">
        <v>454</v>
      </c>
      <c r="B707" s="129" t="s">
        <v>384</v>
      </c>
      <c r="C707" s="130" t="s">
        <v>811</v>
      </c>
      <c r="D707" s="131">
        <v>4019.77</v>
      </c>
      <c r="E707" s="131">
        <v>4019.77</v>
      </c>
      <c r="F707" s="121">
        <f t="shared" si="10"/>
        <v>0</v>
      </c>
      <c r="G707" s="132"/>
      <c r="H707" s="133"/>
    </row>
    <row r="708" spans="1:8" ht="13.5" thickBot="1">
      <c r="A708" s="134" t="s">
        <v>455</v>
      </c>
      <c r="B708" s="129" t="s">
        <v>384</v>
      </c>
      <c r="C708" s="130" t="s">
        <v>812</v>
      </c>
      <c r="D708" s="131">
        <v>32880.23</v>
      </c>
      <c r="E708" s="131">
        <v>32880.23</v>
      </c>
      <c r="F708" s="121">
        <f t="shared" si="10"/>
        <v>0</v>
      </c>
      <c r="G708" s="132"/>
      <c r="H708" s="133"/>
    </row>
    <row r="709" spans="1:8" ht="13.5" thickBot="1">
      <c r="A709" s="134" t="s">
        <v>457</v>
      </c>
      <c r="B709" s="129" t="s">
        <v>384</v>
      </c>
      <c r="C709" s="130" t="s">
        <v>813</v>
      </c>
      <c r="D709" s="131">
        <v>32880.23</v>
      </c>
      <c r="E709" s="131">
        <v>32880.23</v>
      </c>
      <c r="F709" s="121">
        <f t="shared" si="10"/>
        <v>0</v>
      </c>
      <c r="G709" s="132"/>
      <c r="H709" s="133"/>
    </row>
    <row r="710" spans="1:8" ht="23.25" thickBot="1">
      <c r="A710" s="134" t="s">
        <v>1000</v>
      </c>
      <c r="B710" s="129" t="s">
        <v>384</v>
      </c>
      <c r="C710" s="130" t="s">
        <v>814</v>
      </c>
      <c r="D710" s="131">
        <v>720800</v>
      </c>
      <c r="E710" s="131">
        <v>720800</v>
      </c>
      <c r="F710" s="121">
        <f t="shared" si="10"/>
        <v>0</v>
      </c>
      <c r="G710" s="132"/>
      <c r="H710" s="133"/>
    </row>
    <row r="711" spans="1:8" ht="13.5" thickBot="1">
      <c r="A711" s="134" t="s">
        <v>1001</v>
      </c>
      <c r="B711" s="129" t="s">
        <v>384</v>
      </c>
      <c r="C711" s="130" t="s">
        <v>815</v>
      </c>
      <c r="D711" s="131">
        <v>720800</v>
      </c>
      <c r="E711" s="131">
        <v>720800</v>
      </c>
      <c r="F711" s="121">
        <f t="shared" si="10"/>
        <v>0</v>
      </c>
      <c r="G711" s="132"/>
      <c r="H711" s="133"/>
    </row>
    <row r="712" spans="1:8" ht="13.5" thickBot="1">
      <c r="A712" s="134" t="s">
        <v>445</v>
      </c>
      <c r="B712" s="129" t="s">
        <v>384</v>
      </c>
      <c r="C712" s="130" t="s">
        <v>816</v>
      </c>
      <c r="D712" s="131">
        <v>720800</v>
      </c>
      <c r="E712" s="131">
        <v>720800</v>
      </c>
      <c r="F712" s="121">
        <f t="shared" si="10"/>
        <v>0</v>
      </c>
      <c r="G712" s="132"/>
      <c r="H712" s="133"/>
    </row>
    <row r="713" spans="1:8" ht="13.5" thickBot="1">
      <c r="A713" s="134" t="s">
        <v>446</v>
      </c>
      <c r="B713" s="129" t="s">
        <v>384</v>
      </c>
      <c r="C713" s="130" t="s">
        <v>817</v>
      </c>
      <c r="D713" s="131">
        <v>720800</v>
      </c>
      <c r="E713" s="131">
        <v>720800</v>
      </c>
      <c r="F713" s="121">
        <f aca="true" t="shared" si="11" ref="F713:F757">D713-E713</f>
        <v>0</v>
      </c>
      <c r="G713" s="132"/>
      <c r="H713" s="133"/>
    </row>
    <row r="714" spans="1:8" ht="13.5" thickBot="1">
      <c r="A714" s="134" t="s">
        <v>447</v>
      </c>
      <c r="B714" s="129" t="s">
        <v>384</v>
      </c>
      <c r="C714" s="130" t="s">
        <v>818</v>
      </c>
      <c r="D714" s="131">
        <v>553500</v>
      </c>
      <c r="E714" s="131">
        <v>553500</v>
      </c>
      <c r="F714" s="121">
        <f t="shared" si="11"/>
        <v>0</v>
      </c>
      <c r="G714" s="132"/>
      <c r="H714" s="133"/>
    </row>
    <row r="715" spans="1:8" ht="13.5" thickBot="1">
      <c r="A715" s="134" t="s">
        <v>449</v>
      </c>
      <c r="B715" s="129" t="s">
        <v>384</v>
      </c>
      <c r="C715" s="130" t="s">
        <v>819</v>
      </c>
      <c r="D715" s="131">
        <v>167300</v>
      </c>
      <c r="E715" s="131">
        <v>167300</v>
      </c>
      <c r="F715" s="121">
        <f t="shared" si="11"/>
        <v>0</v>
      </c>
      <c r="G715" s="132"/>
      <c r="H715" s="133"/>
    </row>
    <row r="716" spans="1:8" ht="13.5" thickBot="1">
      <c r="A716" s="128" t="s">
        <v>852</v>
      </c>
      <c r="B716" s="129" t="s">
        <v>384</v>
      </c>
      <c r="C716" s="130" t="s">
        <v>853</v>
      </c>
      <c r="D716" s="131">
        <v>31352800</v>
      </c>
      <c r="E716" s="131">
        <v>31243707.25</v>
      </c>
      <c r="F716" s="121">
        <f t="shared" si="11"/>
        <v>109092.75</v>
      </c>
      <c r="G716" s="132"/>
      <c r="H716" s="133"/>
    </row>
    <row r="717" spans="1:8" ht="13.5" thickBot="1">
      <c r="A717" s="134" t="s">
        <v>1011</v>
      </c>
      <c r="B717" s="129" t="s">
        <v>384</v>
      </c>
      <c r="C717" s="130" t="s">
        <v>854</v>
      </c>
      <c r="D717" s="131">
        <v>6820000</v>
      </c>
      <c r="E717" s="131">
        <v>6710907.25</v>
      </c>
      <c r="F717" s="121">
        <f t="shared" si="11"/>
        <v>109092.75</v>
      </c>
      <c r="G717" s="132"/>
      <c r="H717" s="133"/>
    </row>
    <row r="718" spans="1:8" ht="34.5" thickBot="1">
      <c r="A718" s="134" t="s">
        <v>851</v>
      </c>
      <c r="B718" s="129" t="s">
        <v>384</v>
      </c>
      <c r="C718" s="130" t="s">
        <v>858</v>
      </c>
      <c r="D718" s="131">
        <v>6720000</v>
      </c>
      <c r="E718" s="131">
        <v>6710907.25</v>
      </c>
      <c r="F718" s="121">
        <f t="shared" si="11"/>
        <v>9092.75</v>
      </c>
      <c r="G718" s="132"/>
      <c r="H718" s="133"/>
    </row>
    <row r="719" spans="1:8" ht="13.5" thickBot="1">
      <c r="A719" s="134" t="s">
        <v>928</v>
      </c>
      <c r="B719" s="129" t="s">
        <v>384</v>
      </c>
      <c r="C719" s="130" t="s">
        <v>859</v>
      </c>
      <c r="D719" s="131">
        <v>6720000</v>
      </c>
      <c r="E719" s="131">
        <v>6710907.25</v>
      </c>
      <c r="F719" s="121">
        <f t="shared" si="11"/>
        <v>9092.75</v>
      </c>
      <c r="G719" s="132"/>
      <c r="H719" s="133"/>
    </row>
    <row r="720" spans="1:8" ht="13.5" thickBot="1">
      <c r="A720" s="134" t="s">
        <v>929</v>
      </c>
      <c r="B720" s="129" t="s">
        <v>384</v>
      </c>
      <c r="C720" s="130" t="s">
        <v>860</v>
      </c>
      <c r="D720" s="131">
        <v>6720000</v>
      </c>
      <c r="E720" s="131">
        <v>6710907.25</v>
      </c>
      <c r="F720" s="121">
        <f t="shared" si="11"/>
        <v>9092.75</v>
      </c>
      <c r="G720" s="132"/>
      <c r="H720" s="133"/>
    </row>
    <row r="721" spans="1:8" ht="13.5" thickBot="1">
      <c r="A721" s="134" t="s">
        <v>445</v>
      </c>
      <c r="B721" s="129" t="s">
        <v>384</v>
      </c>
      <c r="C721" s="130" t="s">
        <v>861</v>
      </c>
      <c r="D721" s="131">
        <v>6490703.9</v>
      </c>
      <c r="E721" s="131">
        <v>6481611.15</v>
      </c>
      <c r="F721" s="121">
        <f t="shared" si="11"/>
        <v>9092.75</v>
      </c>
      <c r="G721" s="132"/>
      <c r="H721" s="133"/>
    </row>
    <row r="722" spans="1:8" ht="13.5" thickBot="1">
      <c r="A722" s="134" t="s">
        <v>446</v>
      </c>
      <c r="B722" s="129" t="s">
        <v>384</v>
      </c>
      <c r="C722" s="130" t="s">
        <v>862</v>
      </c>
      <c r="D722" s="131">
        <v>5571940</v>
      </c>
      <c r="E722" s="131">
        <v>5564592.4</v>
      </c>
      <c r="F722" s="121">
        <f t="shared" si="11"/>
        <v>7347.5999999996275</v>
      </c>
      <c r="G722" s="132"/>
      <c r="H722" s="133"/>
    </row>
    <row r="723" spans="1:8" ht="13.5" thickBot="1">
      <c r="A723" s="134" t="s">
        <v>447</v>
      </c>
      <c r="B723" s="129" t="s">
        <v>384</v>
      </c>
      <c r="C723" s="130" t="s">
        <v>863</v>
      </c>
      <c r="D723" s="131">
        <v>4293140</v>
      </c>
      <c r="E723" s="131">
        <v>4293131.49</v>
      </c>
      <c r="F723" s="121">
        <f t="shared" si="11"/>
        <v>8.509999999776483</v>
      </c>
      <c r="G723" s="132"/>
      <c r="H723" s="133"/>
    </row>
    <row r="724" spans="1:8" ht="13.5" thickBot="1">
      <c r="A724" s="134" t="s">
        <v>448</v>
      </c>
      <c r="B724" s="129" t="s">
        <v>384</v>
      </c>
      <c r="C724" s="130" t="s">
        <v>864</v>
      </c>
      <c r="D724" s="131">
        <v>800</v>
      </c>
      <c r="E724" s="131">
        <v>800</v>
      </c>
      <c r="F724" s="121">
        <f t="shared" si="11"/>
        <v>0</v>
      </c>
      <c r="G724" s="132"/>
      <c r="H724" s="133"/>
    </row>
    <row r="725" spans="1:8" ht="13.5" thickBot="1">
      <c r="A725" s="134" t="s">
        <v>449</v>
      </c>
      <c r="B725" s="129" t="s">
        <v>384</v>
      </c>
      <c r="C725" s="130" t="s">
        <v>865</v>
      </c>
      <c r="D725" s="131">
        <v>1278000</v>
      </c>
      <c r="E725" s="131">
        <v>1270660.91</v>
      </c>
      <c r="F725" s="121">
        <f t="shared" si="11"/>
        <v>7339.090000000084</v>
      </c>
      <c r="G725" s="132"/>
      <c r="H725" s="133"/>
    </row>
    <row r="726" spans="1:8" ht="13.5" thickBot="1">
      <c r="A726" s="134" t="s">
        <v>450</v>
      </c>
      <c r="B726" s="129" t="s">
        <v>384</v>
      </c>
      <c r="C726" s="130" t="s">
        <v>866</v>
      </c>
      <c r="D726" s="131">
        <v>914010.9</v>
      </c>
      <c r="E726" s="131">
        <v>912886.35</v>
      </c>
      <c r="F726" s="121">
        <f t="shared" si="11"/>
        <v>1124.5500000000466</v>
      </c>
      <c r="G726" s="132"/>
      <c r="H726" s="133"/>
    </row>
    <row r="727" spans="1:8" ht="13.5" thickBot="1">
      <c r="A727" s="134" t="s">
        <v>451</v>
      </c>
      <c r="B727" s="129" t="s">
        <v>384</v>
      </c>
      <c r="C727" s="130" t="s">
        <v>867</v>
      </c>
      <c r="D727" s="131">
        <v>104621.33</v>
      </c>
      <c r="E727" s="131">
        <v>104621.33</v>
      </c>
      <c r="F727" s="121">
        <f t="shared" si="11"/>
        <v>0</v>
      </c>
      <c r="G727" s="132"/>
      <c r="H727" s="133"/>
    </row>
    <row r="728" spans="1:8" ht="13.5" thickBot="1">
      <c r="A728" s="134" t="s">
        <v>452</v>
      </c>
      <c r="B728" s="129" t="s">
        <v>384</v>
      </c>
      <c r="C728" s="130" t="s">
        <v>868</v>
      </c>
      <c r="D728" s="131">
        <v>1233</v>
      </c>
      <c r="E728" s="131">
        <v>1233</v>
      </c>
      <c r="F728" s="121">
        <f t="shared" si="11"/>
        <v>0</v>
      </c>
      <c r="G728" s="132"/>
      <c r="H728" s="133"/>
    </row>
    <row r="729" spans="1:8" ht="13.5" thickBot="1">
      <c r="A729" s="134" t="s">
        <v>453</v>
      </c>
      <c r="B729" s="129" t="s">
        <v>384</v>
      </c>
      <c r="C729" s="130" t="s">
        <v>869</v>
      </c>
      <c r="D729" s="131">
        <v>808156.57</v>
      </c>
      <c r="E729" s="131">
        <v>807032.02</v>
      </c>
      <c r="F729" s="121">
        <f t="shared" si="11"/>
        <v>1124.5499999999302</v>
      </c>
      <c r="G729" s="132"/>
      <c r="H729" s="133"/>
    </row>
    <row r="730" spans="1:8" ht="13.5" thickBot="1">
      <c r="A730" s="134" t="s">
        <v>454</v>
      </c>
      <c r="B730" s="129" t="s">
        <v>384</v>
      </c>
      <c r="C730" s="130" t="s">
        <v>870</v>
      </c>
      <c r="D730" s="131">
        <v>4753</v>
      </c>
      <c r="E730" s="131">
        <v>4132.4</v>
      </c>
      <c r="F730" s="121">
        <f t="shared" si="11"/>
        <v>620.6000000000004</v>
      </c>
      <c r="G730" s="132"/>
      <c r="H730" s="133"/>
    </row>
    <row r="731" spans="1:8" ht="13.5" thickBot="1">
      <c r="A731" s="134" t="s">
        <v>455</v>
      </c>
      <c r="B731" s="129" t="s">
        <v>384</v>
      </c>
      <c r="C731" s="130" t="s">
        <v>871</v>
      </c>
      <c r="D731" s="131">
        <v>229296.1</v>
      </c>
      <c r="E731" s="131">
        <v>229296.1</v>
      </c>
      <c r="F731" s="121">
        <f t="shared" si="11"/>
        <v>0</v>
      </c>
      <c r="G731" s="132"/>
      <c r="H731" s="133"/>
    </row>
    <row r="732" spans="1:8" ht="13.5" thickBot="1">
      <c r="A732" s="134" t="s">
        <v>456</v>
      </c>
      <c r="B732" s="129" t="s">
        <v>384</v>
      </c>
      <c r="C732" s="130" t="s">
        <v>872</v>
      </c>
      <c r="D732" s="131">
        <v>19817</v>
      </c>
      <c r="E732" s="131">
        <v>19817</v>
      </c>
      <c r="F732" s="121">
        <f t="shared" si="11"/>
        <v>0</v>
      </c>
      <c r="G732" s="132"/>
      <c r="H732" s="133"/>
    </row>
    <row r="733" spans="1:8" ht="13.5" thickBot="1">
      <c r="A733" s="134" t="s">
        <v>457</v>
      </c>
      <c r="B733" s="129" t="s">
        <v>384</v>
      </c>
      <c r="C733" s="130" t="s">
        <v>873</v>
      </c>
      <c r="D733" s="131">
        <v>209479.1</v>
      </c>
      <c r="E733" s="131">
        <v>209479.1</v>
      </c>
      <c r="F733" s="121">
        <f t="shared" si="11"/>
        <v>0</v>
      </c>
      <c r="G733" s="132"/>
      <c r="H733" s="133"/>
    </row>
    <row r="734" spans="1:8" ht="13.5" thickBot="1">
      <c r="A734" s="134" t="s">
        <v>460</v>
      </c>
      <c r="B734" s="129" t="s">
        <v>384</v>
      </c>
      <c r="C734" s="130" t="s">
        <v>820</v>
      </c>
      <c r="D734" s="131">
        <v>100000</v>
      </c>
      <c r="E734" s="131">
        <v>0</v>
      </c>
      <c r="F734" s="121">
        <f t="shared" si="11"/>
        <v>100000</v>
      </c>
      <c r="G734" s="132"/>
      <c r="H734" s="133"/>
    </row>
    <row r="735" spans="1:8" ht="13.5" thickBot="1">
      <c r="A735" s="134" t="s">
        <v>930</v>
      </c>
      <c r="B735" s="129" t="s">
        <v>384</v>
      </c>
      <c r="C735" s="130" t="s">
        <v>821</v>
      </c>
      <c r="D735" s="131">
        <v>100000</v>
      </c>
      <c r="E735" s="131">
        <v>0</v>
      </c>
      <c r="F735" s="121">
        <f t="shared" si="11"/>
        <v>100000</v>
      </c>
      <c r="G735" s="132"/>
      <c r="H735" s="133"/>
    </row>
    <row r="736" spans="1:8" ht="13.5" thickBot="1">
      <c r="A736" s="134" t="s">
        <v>929</v>
      </c>
      <c r="B736" s="129" t="s">
        <v>384</v>
      </c>
      <c r="C736" s="130" t="s">
        <v>822</v>
      </c>
      <c r="D736" s="131">
        <v>100000</v>
      </c>
      <c r="E736" s="131">
        <v>0</v>
      </c>
      <c r="F736" s="121">
        <f t="shared" si="11"/>
        <v>100000</v>
      </c>
      <c r="G736" s="132"/>
      <c r="H736" s="133"/>
    </row>
    <row r="737" spans="1:8" ht="13.5" thickBot="1">
      <c r="A737" s="134" t="s">
        <v>445</v>
      </c>
      <c r="B737" s="129" t="s">
        <v>384</v>
      </c>
      <c r="C737" s="130" t="s">
        <v>823</v>
      </c>
      <c r="D737" s="131">
        <v>100000</v>
      </c>
      <c r="E737" s="131">
        <v>0</v>
      </c>
      <c r="F737" s="121">
        <f t="shared" si="11"/>
        <v>100000</v>
      </c>
      <c r="G737" s="132"/>
      <c r="H737" s="133"/>
    </row>
    <row r="738" spans="1:8" ht="13.5" thickBot="1">
      <c r="A738" s="134" t="s">
        <v>454</v>
      </c>
      <c r="B738" s="129" t="s">
        <v>384</v>
      </c>
      <c r="C738" s="130" t="s">
        <v>824</v>
      </c>
      <c r="D738" s="131">
        <v>100000</v>
      </c>
      <c r="E738" s="131">
        <v>0</v>
      </c>
      <c r="F738" s="121">
        <f t="shared" si="11"/>
        <v>100000</v>
      </c>
      <c r="G738" s="132"/>
      <c r="H738" s="133"/>
    </row>
    <row r="739" spans="1:8" ht="13.5" thickBot="1">
      <c r="A739" s="134" t="s">
        <v>874</v>
      </c>
      <c r="B739" s="129" t="s">
        <v>384</v>
      </c>
      <c r="C739" s="130" t="s">
        <v>875</v>
      </c>
      <c r="D739" s="131">
        <v>1438800</v>
      </c>
      <c r="E739" s="131">
        <v>1438800</v>
      </c>
      <c r="F739" s="121">
        <f t="shared" si="11"/>
        <v>0</v>
      </c>
      <c r="G739" s="132"/>
      <c r="H739" s="133"/>
    </row>
    <row r="740" spans="1:8" ht="13.5" thickBot="1">
      <c r="A740" s="134" t="s">
        <v>876</v>
      </c>
      <c r="B740" s="129" t="s">
        <v>384</v>
      </c>
      <c r="C740" s="130" t="s">
        <v>877</v>
      </c>
      <c r="D740" s="131">
        <v>1438800</v>
      </c>
      <c r="E740" s="131">
        <v>1438800</v>
      </c>
      <c r="F740" s="121">
        <f t="shared" si="11"/>
        <v>0</v>
      </c>
      <c r="G740" s="132"/>
      <c r="H740" s="133"/>
    </row>
    <row r="741" spans="1:8" ht="23.25" thickBot="1">
      <c r="A741" s="134" t="s">
        <v>878</v>
      </c>
      <c r="B741" s="129" t="s">
        <v>384</v>
      </c>
      <c r="C741" s="130" t="s">
        <v>879</v>
      </c>
      <c r="D741" s="131">
        <v>1438800</v>
      </c>
      <c r="E741" s="131">
        <v>1438800</v>
      </c>
      <c r="F741" s="121">
        <f t="shared" si="11"/>
        <v>0</v>
      </c>
      <c r="G741" s="132"/>
      <c r="H741" s="133"/>
    </row>
    <row r="742" spans="1:8" ht="13.5" thickBot="1">
      <c r="A742" s="134" t="s">
        <v>931</v>
      </c>
      <c r="B742" s="129" t="s">
        <v>384</v>
      </c>
      <c r="C742" s="130" t="s">
        <v>880</v>
      </c>
      <c r="D742" s="131">
        <v>1438800</v>
      </c>
      <c r="E742" s="131">
        <v>1438800</v>
      </c>
      <c r="F742" s="121">
        <f t="shared" si="11"/>
        <v>0</v>
      </c>
      <c r="G742" s="132"/>
      <c r="H742" s="133"/>
    </row>
    <row r="743" spans="1:8" ht="13.5" thickBot="1">
      <c r="A743" s="134" t="s">
        <v>445</v>
      </c>
      <c r="B743" s="129" t="s">
        <v>384</v>
      </c>
      <c r="C743" s="130" t="s">
        <v>881</v>
      </c>
      <c r="D743" s="131">
        <v>1438800</v>
      </c>
      <c r="E743" s="131">
        <v>1438800</v>
      </c>
      <c r="F743" s="121">
        <f t="shared" si="11"/>
        <v>0</v>
      </c>
      <c r="G743" s="132"/>
      <c r="H743" s="133"/>
    </row>
    <row r="744" spans="1:8" ht="13.5" thickBot="1">
      <c r="A744" s="134" t="s">
        <v>461</v>
      </c>
      <c r="B744" s="129" t="s">
        <v>384</v>
      </c>
      <c r="C744" s="130" t="s">
        <v>882</v>
      </c>
      <c r="D744" s="131">
        <v>1438800</v>
      </c>
      <c r="E744" s="131">
        <v>1438800</v>
      </c>
      <c r="F744" s="121">
        <f t="shared" si="11"/>
        <v>0</v>
      </c>
      <c r="G744" s="132"/>
      <c r="H744" s="133"/>
    </row>
    <row r="745" spans="1:8" ht="23.25" thickBot="1">
      <c r="A745" s="134" t="s">
        <v>462</v>
      </c>
      <c r="B745" s="129" t="s">
        <v>384</v>
      </c>
      <c r="C745" s="130" t="s">
        <v>883</v>
      </c>
      <c r="D745" s="131">
        <v>1438800</v>
      </c>
      <c r="E745" s="131">
        <v>1438800</v>
      </c>
      <c r="F745" s="121">
        <f t="shared" si="11"/>
        <v>0</v>
      </c>
      <c r="G745" s="132"/>
      <c r="H745" s="133"/>
    </row>
    <row r="746" spans="1:8" ht="34.5" thickBot="1">
      <c r="A746" s="134" t="s">
        <v>1228</v>
      </c>
      <c r="B746" s="129" t="s">
        <v>384</v>
      </c>
      <c r="C746" s="130" t="s">
        <v>884</v>
      </c>
      <c r="D746" s="131">
        <v>23094000</v>
      </c>
      <c r="E746" s="131">
        <v>23094000</v>
      </c>
      <c r="F746" s="121">
        <f t="shared" si="11"/>
        <v>0</v>
      </c>
      <c r="G746" s="132"/>
      <c r="H746" s="133"/>
    </row>
    <row r="747" spans="1:8" ht="34.5" thickBot="1">
      <c r="A747" s="134" t="s">
        <v>472</v>
      </c>
      <c r="B747" s="129" t="s">
        <v>384</v>
      </c>
      <c r="C747" s="130" t="s">
        <v>885</v>
      </c>
      <c r="D747" s="131">
        <v>23094000</v>
      </c>
      <c r="E747" s="131">
        <v>23094000</v>
      </c>
      <c r="F747" s="121">
        <f t="shared" si="11"/>
        <v>0</v>
      </c>
      <c r="G747" s="132"/>
      <c r="H747" s="133"/>
    </row>
    <row r="748" spans="1:8" ht="23.25" thickBot="1">
      <c r="A748" s="134" t="s">
        <v>932</v>
      </c>
      <c r="B748" s="129" t="s">
        <v>384</v>
      </c>
      <c r="C748" s="130" t="s">
        <v>886</v>
      </c>
      <c r="D748" s="131">
        <v>1000000</v>
      </c>
      <c r="E748" s="131">
        <v>1000000</v>
      </c>
      <c r="F748" s="121">
        <f t="shared" si="11"/>
        <v>0</v>
      </c>
      <c r="G748" s="132"/>
      <c r="H748" s="133"/>
    </row>
    <row r="749" spans="1:8" ht="13.5" thickBot="1">
      <c r="A749" s="134" t="s">
        <v>933</v>
      </c>
      <c r="B749" s="129" t="s">
        <v>384</v>
      </c>
      <c r="C749" s="130" t="s">
        <v>887</v>
      </c>
      <c r="D749" s="131">
        <v>1000000</v>
      </c>
      <c r="E749" s="131">
        <v>1000000</v>
      </c>
      <c r="F749" s="121">
        <f t="shared" si="11"/>
        <v>0</v>
      </c>
      <c r="G749" s="132"/>
      <c r="H749" s="133"/>
    </row>
    <row r="750" spans="1:8" ht="13.5" thickBot="1">
      <c r="A750" s="134" t="s">
        <v>445</v>
      </c>
      <c r="B750" s="129" t="s">
        <v>384</v>
      </c>
      <c r="C750" s="130" t="s">
        <v>888</v>
      </c>
      <c r="D750" s="131">
        <v>1000000</v>
      </c>
      <c r="E750" s="131">
        <v>1000000</v>
      </c>
      <c r="F750" s="121">
        <f t="shared" si="11"/>
        <v>0</v>
      </c>
      <c r="G750" s="132"/>
      <c r="H750" s="133"/>
    </row>
    <row r="751" spans="1:8" ht="13.5" thickBot="1">
      <c r="A751" s="134" t="s">
        <v>461</v>
      </c>
      <c r="B751" s="129" t="s">
        <v>384</v>
      </c>
      <c r="C751" s="130" t="s">
        <v>889</v>
      </c>
      <c r="D751" s="131">
        <v>1000000</v>
      </c>
      <c r="E751" s="131">
        <v>1000000</v>
      </c>
      <c r="F751" s="121">
        <f t="shared" si="11"/>
        <v>0</v>
      </c>
      <c r="G751" s="132"/>
      <c r="H751" s="133"/>
    </row>
    <row r="752" spans="1:8" ht="23.25" thickBot="1">
      <c r="A752" s="134" t="s">
        <v>462</v>
      </c>
      <c r="B752" s="129" t="s">
        <v>384</v>
      </c>
      <c r="C752" s="130" t="s">
        <v>890</v>
      </c>
      <c r="D752" s="131">
        <v>1000000</v>
      </c>
      <c r="E752" s="131">
        <v>1000000</v>
      </c>
      <c r="F752" s="121">
        <f t="shared" si="11"/>
        <v>0</v>
      </c>
      <c r="G752" s="132"/>
      <c r="H752" s="133"/>
    </row>
    <row r="753" spans="1:8" ht="55.5" customHeight="1" thickBot="1">
      <c r="A753" s="134" t="s">
        <v>934</v>
      </c>
      <c r="B753" s="129" t="s">
        <v>384</v>
      </c>
      <c r="C753" s="130" t="s">
        <v>891</v>
      </c>
      <c r="D753" s="131">
        <v>22094000</v>
      </c>
      <c r="E753" s="131">
        <v>22094000</v>
      </c>
      <c r="F753" s="121">
        <f t="shared" si="11"/>
        <v>0</v>
      </c>
      <c r="G753" s="132"/>
      <c r="H753" s="133"/>
    </row>
    <row r="754" spans="1:8" ht="13.5" thickBot="1">
      <c r="A754" s="134" t="s">
        <v>933</v>
      </c>
      <c r="B754" s="129" t="s">
        <v>384</v>
      </c>
      <c r="C754" s="130" t="s">
        <v>892</v>
      </c>
      <c r="D754" s="131">
        <v>22094000</v>
      </c>
      <c r="E754" s="131">
        <v>22094000</v>
      </c>
      <c r="F754" s="121">
        <f t="shared" si="11"/>
        <v>0</v>
      </c>
      <c r="G754" s="132"/>
      <c r="H754" s="133"/>
    </row>
    <row r="755" spans="1:8" ht="13.5" thickBot="1">
      <c r="A755" s="134" t="s">
        <v>445</v>
      </c>
      <c r="B755" s="129" t="s">
        <v>384</v>
      </c>
      <c r="C755" s="130" t="s">
        <v>893</v>
      </c>
      <c r="D755" s="131">
        <v>22094000</v>
      </c>
      <c r="E755" s="131">
        <v>22094000</v>
      </c>
      <c r="F755" s="121">
        <f t="shared" si="11"/>
        <v>0</v>
      </c>
      <c r="G755" s="132"/>
      <c r="H755" s="133"/>
    </row>
    <row r="756" spans="1:8" ht="13.5" thickBot="1">
      <c r="A756" s="134" t="s">
        <v>461</v>
      </c>
      <c r="B756" s="129" t="s">
        <v>384</v>
      </c>
      <c r="C756" s="130" t="s">
        <v>894</v>
      </c>
      <c r="D756" s="131">
        <v>22094000</v>
      </c>
      <c r="E756" s="131">
        <v>22094000</v>
      </c>
      <c r="F756" s="121">
        <f t="shared" si="11"/>
        <v>0</v>
      </c>
      <c r="G756" s="132"/>
      <c r="H756" s="133"/>
    </row>
    <row r="757" spans="1:8" ht="23.25" thickBot="1">
      <c r="A757" s="134" t="s">
        <v>462</v>
      </c>
      <c r="B757" s="129" t="s">
        <v>384</v>
      </c>
      <c r="C757" s="130" t="s">
        <v>895</v>
      </c>
      <c r="D757" s="131">
        <v>22094000</v>
      </c>
      <c r="E757" s="131">
        <v>22094000</v>
      </c>
      <c r="F757" s="121">
        <f t="shared" si="11"/>
        <v>0</v>
      </c>
      <c r="G757" s="132"/>
      <c r="H757" s="133"/>
    </row>
    <row r="758" spans="1:8" ht="13.5" thickBot="1">
      <c r="A758" s="135" t="s">
        <v>354</v>
      </c>
      <c r="B758" s="136" t="s">
        <v>825</v>
      </c>
      <c r="C758" s="137" t="s">
        <v>357</v>
      </c>
      <c r="D758" s="138">
        <v>-25801500</v>
      </c>
      <c r="E758" s="138">
        <v>29174109.24</v>
      </c>
      <c r="F758" s="139" t="s">
        <v>357</v>
      </c>
      <c r="G758" s="132"/>
      <c r="H758" s="133"/>
    </row>
    <row r="759" spans="1:8" ht="15">
      <c r="A759" s="140"/>
      <c r="B759" s="141"/>
      <c r="C759" s="141"/>
      <c r="D759" s="141"/>
      <c r="E759" s="141"/>
      <c r="F759" s="141"/>
      <c r="G759" s="142"/>
      <c r="H759" s="142"/>
    </row>
  </sheetData>
  <sheetProtection/>
  <mergeCells count="7">
    <mergeCell ref="A1:E1"/>
    <mergeCell ref="F3:F5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zoomScale="115" zoomScaleNormal="115" workbookViewId="0" topLeftCell="A1">
      <selection activeCell="G14" sqref="G14"/>
    </sheetView>
  </sheetViews>
  <sheetFormatPr defaultColWidth="9.00390625" defaultRowHeight="12.75"/>
  <cols>
    <col min="1" max="1" width="0.12890625" style="15" customWidth="1"/>
    <col min="2" max="2" width="48.25390625" style="15" customWidth="1"/>
    <col min="3" max="3" width="4.375" style="16" customWidth="1"/>
    <col min="4" max="4" width="22.125" style="17" customWidth="1"/>
    <col min="5" max="5" width="17.75390625" style="13" customWidth="1"/>
    <col min="6" max="6" width="17.25390625" style="14" customWidth="1"/>
    <col min="7" max="7" width="17.625" style="14" customWidth="1"/>
    <col min="8" max="8" width="0.74609375" style="14" customWidth="1"/>
    <col min="9" max="16384" width="9.125" style="14" customWidth="1"/>
  </cols>
  <sheetData>
    <row r="1" spans="1:6" s="12" customFormat="1" ht="12.75" customHeight="1">
      <c r="A1" s="172"/>
      <c r="B1" s="172"/>
      <c r="C1" s="172"/>
      <c r="D1" s="172"/>
      <c r="E1" s="172"/>
      <c r="F1" s="172"/>
    </row>
    <row r="2" spans="1:6" ht="15.75" customHeight="1">
      <c r="A2" s="62"/>
      <c r="B2" s="63"/>
      <c r="C2" s="9"/>
      <c r="D2" s="64"/>
      <c r="E2" s="64" t="s">
        <v>336</v>
      </c>
      <c r="F2" s="9"/>
    </row>
    <row r="3" spans="1:6" ht="10.5" customHeight="1">
      <c r="A3" s="8"/>
      <c r="B3" s="10"/>
      <c r="C3" s="2"/>
      <c r="D3" s="65"/>
      <c r="E3" s="65"/>
      <c r="F3" s="65"/>
    </row>
    <row r="4" spans="1:6" ht="15">
      <c r="A4" s="28" t="s">
        <v>363</v>
      </c>
      <c r="B4" s="1"/>
      <c r="C4" s="7"/>
      <c r="D4" s="6"/>
      <c r="E4" s="59"/>
      <c r="F4" s="64"/>
    </row>
    <row r="5" spans="1:6" s="12" customFormat="1" ht="12.75" customHeight="1">
      <c r="A5" s="8"/>
      <c r="B5" s="10"/>
      <c r="C5" s="24"/>
      <c r="D5" s="25"/>
      <c r="E5" s="26"/>
      <c r="F5" s="27"/>
    </row>
    <row r="6" spans="2:7" ht="12.75" customHeight="1">
      <c r="B6" s="22"/>
      <c r="C6" s="22"/>
      <c r="D6" s="21" t="s">
        <v>358</v>
      </c>
      <c r="E6" s="21" t="s">
        <v>333</v>
      </c>
      <c r="F6" s="21"/>
      <c r="G6" s="21" t="s">
        <v>359</v>
      </c>
    </row>
    <row r="7" spans="2:7" ht="10.5" customHeight="1">
      <c r="B7" s="32"/>
      <c r="C7" s="3" t="s">
        <v>321</v>
      </c>
      <c r="D7" s="3" t="s">
        <v>360</v>
      </c>
      <c r="E7" s="3" t="s">
        <v>334</v>
      </c>
      <c r="F7" s="3" t="s">
        <v>328</v>
      </c>
      <c r="G7" s="3" t="s">
        <v>317</v>
      </c>
    </row>
    <row r="8" spans="2:7" ht="10.5" customHeight="1">
      <c r="B8" s="32" t="s">
        <v>319</v>
      </c>
      <c r="C8" s="3" t="s">
        <v>322</v>
      </c>
      <c r="D8" s="3" t="s">
        <v>365</v>
      </c>
      <c r="E8" s="3" t="s">
        <v>317</v>
      </c>
      <c r="F8" s="3"/>
      <c r="G8" s="3"/>
    </row>
    <row r="9" spans="2:7" ht="10.5" customHeight="1">
      <c r="B9" s="32"/>
      <c r="C9" s="3" t="s">
        <v>323</v>
      </c>
      <c r="D9" s="3" t="s">
        <v>347</v>
      </c>
      <c r="E9" s="3"/>
      <c r="F9" s="3"/>
      <c r="G9" s="3"/>
    </row>
    <row r="10" spans="2:7" ht="9.75" customHeight="1">
      <c r="B10" s="32"/>
      <c r="C10" s="3"/>
      <c r="D10" s="3" t="s">
        <v>345</v>
      </c>
      <c r="E10" s="3"/>
      <c r="F10" s="3"/>
      <c r="G10" s="3"/>
    </row>
    <row r="11" spans="2:7" ht="12.75" customHeight="1" thickBot="1">
      <c r="B11" s="23">
        <v>1</v>
      </c>
      <c r="C11" s="5">
        <v>2</v>
      </c>
      <c r="D11" s="19">
        <v>3</v>
      </c>
      <c r="E11" s="20" t="s">
        <v>315</v>
      </c>
      <c r="F11" s="41" t="s">
        <v>316</v>
      </c>
      <c r="G11" s="20" t="s">
        <v>320</v>
      </c>
    </row>
    <row r="12" spans="1:7" ht="12.75">
      <c r="A12" s="42" t="s">
        <v>361</v>
      </c>
      <c r="B12" s="43" t="s">
        <v>364</v>
      </c>
      <c r="C12" s="44">
        <v>500</v>
      </c>
      <c r="D12" s="33" t="s">
        <v>357</v>
      </c>
      <c r="E12" s="34">
        <f>E13</f>
        <v>25801500</v>
      </c>
      <c r="F12" s="34">
        <f>F13</f>
        <v>-29174109.24000001</v>
      </c>
      <c r="G12" s="45">
        <v>-3372609.24</v>
      </c>
    </row>
    <row r="13" spans="1:7" ht="12.75">
      <c r="A13" s="42" t="s">
        <v>361</v>
      </c>
      <c r="B13" s="66" t="s">
        <v>362</v>
      </c>
      <c r="C13" s="44">
        <v>700</v>
      </c>
      <c r="D13" s="67" t="s">
        <v>371</v>
      </c>
      <c r="E13" s="34">
        <f>E17+E18</f>
        <v>25801500</v>
      </c>
      <c r="F13" s="34">
        <f>F17+F18</f>
        <v>-29174109.24000001</v>
      </c>
      <c r="G13" s="45">
        <f>G12</f>
        <v>-3372609.24</v>
      </c>
    </row>
    <row r="14" spans="1:7" ht="12.75">
      <c r="A14" s="42" t="s">
        <v>361</v>
      </c>
      <c r="B14" s="49" t="s">
        <v>366</v>
      </c>
      <c r="C14" s="46">
        <v>710</v>
      </c>
      <c r="D14" s="68" t="s">
        <v>372</v>
      </c>
      <c r="E14" s="47">
        <f aca="true" t="shared" si="0" ref="E14:F16">E15</f>
        <v>-644481867</v>
      </c>
      <c r="F14" s="47">
        <f t="shared" si="0"/>
        <v>-665957018.99</v>
      </c>
      <c r="G14" s="48" t="s">
        <v>369</v>
      </c>
    </row>
    <row r="15" spans="1:7" s="54" customFormat="1" ht="12.75">
      <c r="A15" s="42" t="s">
        <v>361</v>
      </c>
      <c r="B15" s="50" t="s">
        <v>373</v>
      </c>
      <c r="C15" s="51">
        <v>710</v>
      </c>
      <c r="D15" s="68" t="s">
        <v>374</v>
      </c>
      <c r="E15" s="52">
        <f t="shared" si="0"/>
        <v>-644481867</v>
      </c>
      <c r="F15" s="52">
        <f t="shared" si="0"/>
        <v>-665957018.99</v>
      </c>
      <c r="G15" s="53" t="s">
        <v>369</v>
      </c>
    </row>
    <row r="16" spans="1:7" s="54" customFormat="1" ht="12.75">
      <c r="A16" s="42" t="s">
        <v>361</v>
      </c>
      <c r="B16" s="50" t="s">
        <v>375</v>
      </c>
      <c r="C16" s="51">
        <v>710</v>
      </c>
      <c r="D16" s="68" t="s">
        <v>376</v>
      </c>
      <c r="E16" s="52">
        <f t="shared" si="0"/>
        <v>-644481867</v>
      </c>
      <c r="F16" s="52">
        <f t="shared" si="0"/>
        <v>-665957018.99</v>
      </c>
      <c r="G16" s="53" t="s">
        <v>369</v>
      </c>
    </row>
    <row r="17" spans="1:7" s="54" customFormat="1" ht="22.5">
      <c r="A17" s="42" t="s">
        <v>361</v>
      </c>
      <c r="B17" s="50" t="s">
        <v>377</v>
      </c>
      <c r="C17" s="51">
        <v>710</v>
      </c>
      <c r="D17" s="68" t="s">
        <v>391</v>
      </c>
      <c r="E17" s="52">
        <v>-644481867</v>
      </c>
      <c r="F17" s="52">
        <v>-665957018.99</v>
      </c>
      <c r="G17" s="53" t="s">
        <v>369</v>
      </c>
    </row>
    <row r="18" spans="1:7" ht="12.75">
      <c r="A18" s="42" t="s">
        <v>361</v>
      </c>
      <c r="B18" s="49" t="s">
        <v>367</v>
      </c>
      <c r="C18" s="46">
        <v>720</v>
      </c>
      <c r="D18" s="68" t="s">
        <v>378</v>
      </c>
      <c r="E18" s="47">
        <f aca="true" t="shared" si="1" ref="E18:F20">E19</f>
        <v>670283367</v>
      </c>
      <c r="F18" s="47">
        <f t="shared" si="1"/>
        <v>636782909.75</v>
      </c>
      <c r="G18" s="48" t="s">
        <v>369</v>
      </c>
    </row>
    <row r="19" spans="1:7" s="54" customFormat="1" ht="12.75">
      <c r="A19" s="42" t="s">
        <v>361</v>
      </c>
      <c r="B19" s="50" t="s">
        <v>379</v>
      </c>
      <c r="C19" s="51">
        <v>720</v>
      </c>
      <c r="D19" s="68" t="s">
        <v>380</v>
      </c>
      <c r="E19" s="52">
        <f t="shared" si="1"/>
        <v>670283367</v>
      </c>
      <c r="F19" s="52">
        <f t="shared" si="1"/>
        <v>636782909.75</v>
      </c>
      <c r="G19" s="53" t="s">
        <v>369</v>
      </c>
    </row>
    <row r="20" spans="1:7" s="54" customFormat="1" ht="12.75">
      <c r="A20" s="42" t="s">
        <v>361</v>
      </c>
      <c r="B20" s="50" t="s">
        <v>381</v>
      </c>
      <c r="C20" s="51">
        <v>720</v>
      </c>
      <c r="D20" s="68" t="s">
        <v>382</v>
      </c>
      <c r="E20" s="52">
        <f t="shared" si="1"/>
        <v>670283367</v>
      </c>
      <c r="F20" s="52">
        <f t="shared" si="1"/>
        <v>636782909.75</v>
      </c>
      <c r="G20" s="53" t="s">
        <v>369</v>
      </c>
    </row>
    <row r="21" spans="1:7" s="54" customFormat="1" ht="23.25" thickBot="1">
      <c r="A21" s="42" t="s">
        <v>361</v>
      </c>
      <c r="B21" s="50" t="s">
        <v>383</v>
      </c>
      <c r="C21" s="51">
        <v>720</v>
      </c>
      <c r="D21" s="68" t="s">
        <v>390</v>
      </c>
      <c r="E21" s="52">
        <v>670283367</v>
      </c>
      <c r="F21" s="52">
        <v>636782909.75</v>
      </c>
      <c r="G21" s="53" t="s">
        <v>369</v>
      </c>
    </row>
    <row r="22" spans="2:7" ht="10.5" customHeight="1">
      <c r="B22" s="55"/>
      <c r="C22" s="56"/>
      <c r="D22" s="56"/>
      <c r="E22" s="57"/>
      <c r="F22" s="58"/>
      <c r="G22" s="58"/>
    </row>
    <row r="23" spans="2:7" ht="10.5" customHeight="1">
      <c r="B23" s="173" t="s">
        <v>855</v>
      </c>
      <c r="C23" s="173"/>
      <c r="D23" s="31" t="s">
        <v>856</v>
      </c>
      <c r="E23" s="10"/>
      <c r="F23" s="59"/>
      <c r="G23" s="59"/>
    </row>
    <row r="24" spans="2:7" s="30" customFormat="1" ht="6.75" customHeight="1">
      <c r="B24" s="29" t="s">
        <v>349</v>
      </c>
      <c r="D24" s="29" t="s">
        <v>339</v>
      </c>
      <c r="E24" s="60"/>
      <c r="F24" s="61"/>
      <c r="G24" s="61"/>
    </row>
    <row r="25" spans="2:7" ht="10.5" customHeight="1">
      <c r="B25" s="1"/>
      <c r="C25" s="1"/>
      <c r="D25" s="1"/>
      <c r="E25" s="4"/>
      <c r="F25" s="59"/>
      <c r="G25" s="59"/>
    </row>
    <row r="26" spans="2:7" ht="12.75" customHeight="1">
      <c r="B26" s="1"/>
      <c r="C26" s="1"/>
      <c r="D26" s="1"/>
      <c r="E26" s="59"/>
      <c r="F26" s="59"/>
      <c r="G26" s="59"/>
    </row>
    <row r="27" spans="2:7" ht="9.75" customHeight="1">
      <c r="B27" s="10" t="s">
        <v>324</v>
      </c>
      <c r="C27" s="9"/>
      <c r="D27" s="70" t="s">
        <v>370</v>
      </c>
      <c r="E27" s="9"/>
      <c r="F27" s="9"/>
      <c r="G27" s="59"/>
    </row>
    <row r="28" spans="2:7" ht="11.25" customHeight="1">
      <c r="B28" s="4" t="s">
        <v>350</v>
      </c>
      <c r="C28" s="4"/>
      <c r="D28" s="4" t="s">
        <v>340</v>
      </c>
      <c r="E28" s="4"/>
      <c r="F28" s="4"/>
      <c r="G28" s="4"/>
    </row>
    <row r="29" spans="2:7" ht="7.5" customHeight="1">
      <c r="B29" s="29" t="s">
        <v>349</v>
      </c>
      <c r="C29" s="8"/>
      <c r="D29" s="29" t="s">
        <v>339</v>
      </c>
      <c r="E29" s="4"/>
      <c r="F29" s="4"/>
      <c r="G29" s="4"/>
    </row>
    <row r="30" spans="2:7" ht="17.25" customHeight="1">
      <c r="B30" s="4"/>
      <c r="C30" s="4"/>
      <c r="D30" s="4"/>
      <c r="E30" s="4"/>
      <c r="F30" s="4"/>
      <c r="G30" s="4"/>
    </row>
    <row r="31" spans="2:7" ht="17.25" customHeight="1">
      <c r="B31" s="7" t="s">
        <v>351</v>
      </c>
      <c r="C31" s="7"/>
      <c r="D31" s="31" t="s">
        <v>392</v>
      </c>
      <c r="E31" s="4"/>
      <c r="F31" s="4"/>
      <c r="G31" s="4"/>
    </row>
    <row r="32" spans="2:7" ht="7.5" customHeight="1">
      <c r="B32" s="29" t="s">
        <v>349</v>
      </c>
      <c r="C32" s="8"/>
      <c r="D32" s="29" t="s">
        <v>339</v>
      </c>
      <c r="E32" s="4"/>
      <c r="F32" s="4"/>
      <c r="G32" s="4"/>
    </row>
    <row r="33" spans="2:7" ht="17.25" customHeight="1">
      <c r="B33" s="7"/>
      <c r="C33" s="7"/>
      <c r="D33" s="8"/>
      <c r="E33" s="4"/>
      <c r="F33" s="4"/>
      <c r="G33" s="4"/>
    </row>
    <row r="34" spans="2:7" ht="17.25" customHeight="1">
      <c r="B34" s="7" t="s">
        <v>857</v>
      </c>
      <c r="C34" s="1"/>
      <c r="D34" s="1"/>
      <c r="E34" s="18"/>
      <c r="F34" s="18"/>
      <c r="G34" s="18"/>
    </row>
  </sheetData>
  <sheetProtection/>
  <mergeCells count="2">
    <mergeCell ref="A1:F1"/>
    <mergeCell ref="B23:C23"/>
  </mergeCells>
  <printOptions/>
  <pageMargins left="0.73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2014-03-25T03:57:57Z</cp:lastPrinted>
  <dcterms:created xsi:type="dcterms:W3CDTF">1999-06-18T11:49:53Z</dcterms:created>
  <dcterms:modified xsi:type="dcterms:W3CDTF">2014-03-25T04:01:20Z</dcterms:modified>
  <cp:category/>
  <cp:version/>
  <cp:contentType/>
  <cp:contentStatus/>
</cp:coreProperties>
</file>